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ED-Housing/Shared Documents/4d Program/Program Materials/"/>
    </mc:Choice>
  </mc:AlternateContent>
  <xr:revisionPtr revIDLastSave="0" documentId="8_{523C106C-E982-496E-A921-52165E63A269}" xr6:coauthVersionLast="47" xr6:coauthVersionMax="47" xr10:uidLastSave="{00000000-0000-0000-0000-000000000000}"/>
  <bookViews>
    <workbookView xWindow="-120" yWindow="-120" windowWidth="29040" windowHeight="15840" xr2:uid="{594CBA92-C58A-48BE-A845-3721D759DD57}"/>
  </bookViews>
  <sheets>
    <sheet name="4D RENT ROLL" sheetId="1" r:id="rId1"/>
  </sheets>
  <definedNames>
    <definedName name="_xlnm.Print_Area" localSheetId="0">'4D RENT ROLL'!$B$2:$P$99</definedName>
    <definedName name="RR_4D_UNITS">'4D RENT ROLL'!$N$20</definedName>
    <definedName name="RR_ADDRESS">'4D RENT ROLL'!$C$17</definedName>
    <definedName name="RR_AGENT">'4D RENT ROLL'!$C$29</definedName>
    <definedName name="RR_EMAIL">'4D RENT ROLL'!$C$33</definedName>
    <definedName name="RR_MAIL1">'4D RENT ROLL'!$C$41</definedName>
    <definedName name="RR_MAIL2">'4D RENT ROLL'!$C$42</definedName>
    <definedName name="RR_MAIL3">'4D RENT ROLL'!$C$43</definedName>
    <definedName name="RR_MAIL4">'4D RENT ROLL'!$C$44</definedName>
    <definedName name="RR_OWNER">'4D RENT ROLL'!$C$23</definedName>
    <definedName name="RR_PHONE">'4D RENT ROLL'!$C$37</definedName>
    <definedName name="RR_PIN">'4D RENT ROLL'!$E$20</definedName>
    <definedName name="RR_UNITS_50AMI">'4D RENT ROLL'!$N$22</definedName>
    <definedName name="RR_UNITS_60AMI">'4D RENT ROLL'!$N$24</definedName>
    <definedName name="RR_UNITS_TOTAL">'4D RENT ROLL'!$N$18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7" i="1" l="1" a="1"/>
  <c r="N97" i="1" s="1"/>
  <c r="AM43" i="1" s="1"/>
  <c r="N98" i="1" a="1"/>
  <c r="N98" i="1" s="1"/>
  <c r="AM44" i="1" s="1"/>
  <c r="N96" i="1" a="1"/>
  <c r="N96" i="1" s="1"/>
  <c r="AM42" i="1" s="1"/>
  <c r="N95" i="1" a="1"/>
  <c r="N95" i="1" s="1"/>
  <c r="AM41" i="1" s="1"/>
  <c r="AM94" i="1"/>
  <c r="AL94" i="1"/>
  <c r="AK94" i="1"/>
  <c r="AJ94" i="1"/>
  <c r="AI94" i="1"/>
  <c r="AH94" i="1"/>
  <c r="AG94" i="1"/>
  <c r="AF94" i="1"/>
  <c r="N94" i="1" a="1"/>
  <c r="N94" i="1" s="1"/>
  <c r="AM40" i="1" s="1"/>
  <c r="AM93" i="1"/>
  <c r="AL93" i="1"/>
  <c r="AK93" i="1"/>
  <c r="AJ93" i="1"/>
  <c r="AI93" i="1"/>
  <c r="AH93" i="1"/>
  <c r="AG93" i="1"/>
  <c r="AF93" i="1"/>
  <c r="N93" i="1" a="1"/>
  <c r="N93" i="1" s="1"/>
  <c r="AM39" i="1" s="1"/>
  <c r="AM92" i="1"/>
  <c r="AL92" i="1"/>
  <c r="AK92" i="1"/>
  <c r="AJ92" i="1"/>
  <c r="AI92" i="1"/>
  <c r="AH92" i="1"/>
  <c r="AG92" i="1"/>
  <c r="AF92" i="1"/>
  <c r="N92" i="1" a="1"/>
  <c r="N92" i="1" s="1"/>
  <c r="AM38" i="1" s="1"/>
  <c r="AM91" i="1"/>
  <c r="AL91" i="1"/>
  <c r="AK91" i="1"/>
  <c r="AJ91" i="1"/>
  <c r="AI91" i="1"/>
  <c r="AH91" i="1"/>
  <c r="AG91" i="1"/>
  <c r="AF91" i="1"/>
  <c r="N91" i="1" a="1"/>
  <c r="N91" i="1" s="1"/>
  <c r="AM37" i="1" s="1"/>
  <c r="AM90" i="1"/>
  <c r="AL90" i="1"/>
  <c r="AK90" i="1"/>
  <c r="AJ90" i="1"/>
  <c r="AI90" i="1"/>
  <c r="AH90" i="1"/>
  <c r="AG90" i="1"/>
  <c r="AF90" i="1"/>
  <c r="N90" i="1" a="1"/>
  <c r="N90" i="1" s="1"/>
  <c r="AM36" i="1" s="1"/>
  <c r="AM89" i="1"/>
  <c r="AL89" i="1"/>
  <c r="AK89" i="1"/>
  <c r="AJ89" i="1"/>
  <c r="AI89" i="1"/>
  <c r="AH89" i="1"/>
  <c r="AG89" i="1"/>
  <c r="AF89" i="1"/>
  <c r="N89" i="1" a="1"/>
  <c r="N89" i="1" s="1"/>
  <c r="AM35" i="1" s="1"/>
  <c r="AM88" i="1"/>
  <c r="AL88" i="1"/>
  <c r="AK88" i="1"/>
  <c r="AJ88" i="1"/>
  <c r="AI88" i="1"/>
  <c r="AH88" i="1"/>
  <c r="AG88" i="1"/>
  <c r="AF88" i="1"/>
  <c r="N88" i="1" a="1"/>
  <c r="N88" i="1" s="1"/>
  <c r="AM34" i="1" s="1"/>
  <c r="AM87" i="1"/>
  <c r="AL87" i="1"/>
  <c r="AK87" i="1"/>
  <c r="AJ87" i="1"/>
  <c r="AI87" i="1"/>
  <c r="AH87" i="1"/>
  <c r="AG87" i="1"/>
  <c r="AF87" i="1"/>
  <c r="N87" i="1" a="1"/>
  <c r="N87" i="1" s="1"/>
  <c r="AM33" i="1" s="1"/>
  <c r="AM86" i="1"/>
  <c r="AL86" i="1"/>
  <c r="AK86" i="1"/>
  <c r="AJ86" i="1"/>
  <c r="AI86" i="1"/>
  <c r="AH86" i="1"/>
  <c r="AG86" i="1"/>
  <c r="AF86" i="1"/>
  <c r="N86" i="1" a="1"/>
  <c r="N86" i="1" s="1"/>
  <c r="AM32" i="1" s="1"/>
  <c r="AM85" i="1"/>
  <c r="AL85" i="1"/>
  <c r="AK85" i="1"/>
  <c r="AJ85" i="1"/>
  <c r="AI85" i="1"/>
  <c r="AH85" i="1"/>
  <c r="AG85" i="1"/>
  <c r="AF85" i="1"/>
  <c r="N85" i="1" a="1"/>
  <c r="N85" i="1" s="1"/>
  <c r="AM31" i="1" s="1"/>
  <c r="AM84" i="1"/>
  <c r="AL84" i="1"/>
  <c r="AK84" i="1"/>
  <c r="AJ84" i="1"/>
  <c r="AI84" i="1"/>
  <c r="AH84" i="1"/>
  <c r="AG84" i="1"/>
  <c r="AF84" i="1"/>
  <c r="N84" i="1" a="1"/>
  <c r="N84" i="1" s="1"/>
  <c r="AM30" i="1" s="1"/>
  <c r="AM83" i="1"/>
  <c r="AL83" i="1"/>
  <c r="AK83" i="1"/>
  <c r="AJ83" i="1"/>
  <c r="AI83" i="1"/>
  <c r="AH83" i="1"/>
  <c r="AG83" i="1"/>
  <c r="AF83" i="1"/>
  <c r="N83" i="1" a="1"/>
  <c r="N83" i="1" s="1"/>
  <c r="AM29" i="1" s="1"/>
  <c r="AM82" i="1"/>
  <c r="AL82" i="1"/>
  <c r="AK82" i="1"/>
  <c r="AJ82" i="1"/>
  <c r="AI82" i="1"/>
  <c r="AH82" i="1"/>
  <c r="AG82" i="1"/>
  <c r="AF82" i="1"/>
  <c r="N82" i="1" a="1"/>
  <c r="N82" i="1" s="1"/>
  <c r="AM28" i="1" s="1"/>
  <c r="AM81" i="1"/>
  <c r="AL81" i="1"/>
  <c r="AK81" i="1"/>
  <c r="AJ81" i="1"/>
  <c r="AI81" i="1"/>
  <c r="AH81" i="1"/>
  <c r="AG81" i="1"/>
  <c r="AF81" i="1"/>
  <c r="N81" i="1" a="1"/>
  <c r="N81" i="1" s="1"/>
  <c r="AM27" i="1" s="1"/>
  <c r="AM80" i="1"/>
  <c r="AL80" i="1"/>
  <c r="AK80" i="1"/>
  <c r="AJ80" i="1"/>
  <c r="AI80" i="1"/>
  <c r="AH80" i="1"/>
  <c r="AG80" i="1"/>
  <c r="AF80" i="1"/>
  <c r="N80" i="1" a="1"/>
  <c r="N80" i="1" s="1"/>
  <c r="AM26" i="1" s="1"/>
  <c r="AM79" i="1"/>
  <c r="AL79" i="1"/>
  <c r="AK79" i="1"/>
  <c r="AJ79" i="1"/>
  <c r="AI79" i="1"/>
  <c r="AH79" i="1"/>
  <c r="AG79" i="1"/>
  <c r="AF79" i="1"/>
  <c r="AM78" i="1"/>
  <c r="AL78" i="1"/>
  <c r="AK78" i="1"/>
  <c r="AJ78" i="1"/>
  <c r="AI78" i="1"/>
  <c r="AH78" i="1"/>
  <c r="AG78" i="1"/>
  <c r="AF78" i="1"/>
  <c r="AM77" i="1"/>
  <c r="AL77" i="1"/>
  <c r="AK77" i="1"/>
  <c r="AJ77" i="1"/>
  <c r="AI77" i="1"/>
  <c r="AH77" i="1"/>
  <c r="AG77" i="1"/>
  <c r="AF77" i="1"/>
  <c r="C77" i="1"/>
  <c r="AM76" i="1"/>
  <c r="AL76" i="1"/>
  <c r="AK76" i="1"/>
  <c r="AJ76" i="1"/>
  <c r="AI76" i="1"/>
  <c r="AH76" i="1"/>
  <c r="AG76" i="1"/>
  <c r="AF76" i="1"/>
  <c r="AM75" i="1"/>
  <c r="AL75" i="1"/>
  <c r="AK75" i="1"/>
  <c r="AJ75" i="1"/>
  <c r="AI75" i="1"/>
  <c r="AH75" i="1"/>
  <c r="AG75" i="1"/>
  <c r="AF75" i="1"/>
  <c r="N75" i="1" a="1"/>
  <c r="N75" i="1" s="1"/>
  <c r="AM21" i="1" s="1"/>
  <c r="AM74" i="1"/>
  <c r="AL74" i="1"/>
  <c r="AK74" i="1"/>
  <c r="AJ74" i="1"/>
  <c r="AI74" i="1"/>
  <c r="AH74" i="1"/>
  <c r="AG74" i="1"/>
  <c r="AF74" i="1"/>
  <c r="N74" i="1"/>
  <c r="N74" i="1" a="1"/>
  <c r="AM73" i="1"/>
  <c r="AL73" i="1"/>
  <c r="AK73" i="1"/>
  <c r="AJ73" i="1"/>
  <c r="AI73" i="1"/>
  <c r="AH73" i="1"/>
  <c r="AG73" i="1"/>
  <c r="AF73" i="1"/>
  <c r="N73" i="1"/>
  <c r="N73" i="1" a="1"/>
  <c r="AM72" i="1"/>
  <c r="AL72" i="1"/>
  <c r="AK72" i="1"/>
  <c r="AJ72" i="1"/>
  <c r="AI72" i="1"/>
  <c r="AH72" i="1"/>
  <c r="AG72" i="1"/>
  <c r="AF72" i="1"/>
  <c r="N72" i="1"/>
  <c r="N72" i="1" a="1"/>
  <c r="AM71" i="1"/>
  <c r="AL71" i="1"/>
  <c r="AK71" i="1"/>
  <c r="AJ71" i="1"/>
  <c r="AI71" i="1"/>
  <c r="AH71" i="1"/>
  <c r="AG71" i="1"/>
  <c r="AF71" i="1"/>
  <c r="N71" i="1" a="1"/>
  <c r="N71" i="1" s="1"/>
  <c r="AM17" i="1" s="1"/>
  <c r="AM70" i="1"/>
  <c r="AL70" i="1"/>
  <c r="AK70" i="1"/>
  <c r="AJ70" i="1"/>
  <c r="AI70" i="1"/>
  <c r="AH70" i="1"/>
  <c r="AG70" i="1"/>
  <c r="AF70" i="1"/>
  <c r="N70" i="1"/>
  <c r="N70" i="1" a="1"/>
  <c r="AM69" i="1"/>
  <c r="AL69" i="1"/>
  <c r="AK69" i="1"/>
  <c r="AJ69" i="1"/>
  <c r="AI69" i="1"/>
  <c r="AH69" i="1"/>
  <c r="AG69" i="1"/>
  <c r="AF69" i="1"/>
  <c r="N69" i="1"/>
  <c r="N69" i="1" a="1"/>
  <c r="AM68" i="1"/>
  <c r="AL68" i="1"/>
  <c r="AK68" i="1"/>
  <c r="AJ68" i="1"/>
  <c r="AI68" i="1"/>
  <c r="AH68" i="1"/>
  <c r="AG68" i="1"/>
  <c r="AF68" i="1"/>
  <c r="N68" i="1"/>
  <c r="N68" i="1" a="1"/>
  <c r="AM67" i="1"/>
  <c r="AL67" i="1"/>
  <c r="AK67" i="1"/>
  <c r="AJ67" i="1"/>
  <c r="AI67" i="1"/>
  <c r="AH67" i="1"/>
  <c r="AG67" i="1"/>
  <c r="AF67" i="1"/>
  <c r="N67" i="1" a="1"/>
  <c r="N67" i="1" s="1"/>
  <c r="AM13" i="1" s="1"/>
  <c r="AM66" i="1"/>
  <c r="AL66" i="1"/>
  <c r="AK66" i="1"/>
  <c r="AJ66" i="1"/>
  <c r="AI66" i="1"/>
  <c r="AH66" i="1"/>
  <c r="AG66" i="1"/>
  <c r="AF66" i="1"/>
  <c r="N66" i="1"/>
  <c r="N66" i="1" a="1"/>
  <c r="AM65" i="1"/>
  <c r="AL65" i="1"/>
  <c r="AK65" i="1"/>
  <c r="AJ65" i="1"/>
  <c r="AI65" i="1"/>
  <c r="AH65" i="1"/>
  <c r="AG65" i="1"/>
  <c r="AF65" i="1"/>
  <c r="N65" i="1"/>
  <c r="N65" i="1" a="1"/>
  <c r="AM64" i="1"/>
  <c r="AL64" i="1"/>
  <c r="AK64" i="1"/>
  <c r="AJ64" i="1"/>
  <c r="AI64" i="1"/>
  <c r="AH64" i="1"/>
  <c r="AG64" i="1"/>
  <c r="AF64" i="1"/>
  <c r="N64" i="1"/>
  <c r="N64" i="1" a="1"/>
  <c r="AM63" i="1"/>
  <c r="AL63" i="1"/>
  <c r="AK63" i="1"/>
  <c r="AJ63" i="1"/>
  <c r="AI63" i="1"/>
  <c r="AH63" i="1"/>
  <c r="AG63" i="1"/>
  <c r="AF63" i="1"/>
  <c r="N63" i="1" a="1"/>
  <c r="N63" i="1" s="1"/>
  <c r="AM9" i="1" s="1"/>
  <c r="AM62" i="1"/>
  <c r="AL62" i="1"/>
  <c r="AK62" i="1"/>
  <c r="AJ62" i="1"/>
  <c r="AI62" i="1"/>
  <c r="AH62" i="1"/>
  <c r="AG62" i="1"/>
  <c r="AF62" i="1"/>
  <c r="N62" i="1"/>
  <c r="N62" i="1" a="1"/>
  <c r="AM61" i="1"/>
  <c r="AL61" i="1"/>
  <c r="AK61" i="1"/>
  <c r="AJ61" i="1"/>
  <c r="AI61" i="1"/>
  <c r="AH61" i="1"/>
  <c r="AG61" i="1"/>
  <c r="AF61" i="1"/>
  <c r="N61" i="1"/>
  <c r="N61" i="1" a="1"/>
  <c r="AM60" i="1"/>
  <c r="AL60" i="1"/>
  <c r="AK60" i="1"/>
  <c r="AJ60" i="1"/>
  <c r="AI60" i="1"/>
  <c r="AH60" i="1"/>
  <c r="AG60" i="1"/>
  <c r="AF60" i="1"/>
  <c r="N60" i="1"/>
  <c r="N60" i="1" a="1"/>
  <c r="AM59" i="1"/>
  <c r="AL59" i="1"/>
  <c r="AK59" i="1"/>
  <c r="AJ59" i="1"/>
  <c r="AI59" i="1"/>
  <c r="AH59" i="1"/>
  <c r="AG59" i="1"/>
  <c r="AF59" i="1"/>
  <c r="N59" i="1" a="1"/>
  <c r="N59" i="1" s="1"/>
  <c r="AM5" i="1" s="1"/>
  <c r="AM58" i="1"/>
  <c r="AL58" i="1"/>
  <c r="AK58" i="1"/>
  <c r="AJ58" i="1"/>
  <c r="AI58" i="1"/>
  <c r="AH58" i="1"/>
  <c r="AG58" i="1"/>
  <c r="AF58" i="1"/>
  <c r="N58" i="1"/>
  <c r="N58" i="1" a="1"/>
  <c r="AM57" i="1"/>
  <c r="AL57" i="1"/>
  <c r="AK57" i="1"/>
  <c r="AJ57" i="1"/>
  <c r="AI57" i="1"/>
  <c r="AH57" i="1"/>
  <c r="AG57" i="1"/>
  <c r="AF57" i="1"/>
  <c r="N57" i="1" a="1"/>
  <c r="N57" i="1" s="1"/>
  <c r="AM3" i="1" s="1"/>
  <c r="AM56" i="1"/>
  <c r="AL56" i="1"/>
  <c r="AK56" i="1"/>
  <c r="AJ56" i="1"/>
  <c r="AI56" i="1"/>
  <c r="AH56" i="1"/>
  <c r="AG56" i="1"/>
  <c r="AF56" i="1"/>
  <c r="AM55" i="1"/>
  <c r="AL55" i="1"/>
  <c r="AK55" i="1"/>
  <c r="AJ55" i="1"/>
  <c r="AI55" i="1"/>
  <c r="AH55" i="1"/>
  <c r="AG55" i="1"/>
  <c r="AF55" i="1"/>
  <c r="AM54" i="1"/>
  <c r="AL54" i="1"/>
  <c r="AK54" i="1"/>
  <c r="AJ54" i="1"/>
  <c r="AI54" i="1"/>
  <c r="AH54" i="1"/>
  <c r="AG54" i="1"/>
  <c r="AF54" i="1"/>
  <c r="AM53" i="1"/>
  <c r="AL53" i="1"/>
  <c r="AK53" i="1"/>
  <c r="AJ53" i="1"/>
  <c r="AI53" i="1"/>
  <c r="AH53" i="1"/>
  <c r="AG53" i="1"/>
  <c r="AF53" i="1"/>
  <c r="C53" i="1"/>
  <c r="AM52" i="1"/>
  <c r="AL52" i="1"/>
  <c r="AK52" i="1"/>
  <c r="AJ52" i="1"/>
  <c r="AI52" i="1"/>
  <c r="AH52" i="1"/>
  <c r="AG52" i="1"/>
  <c r="AF52" i="1"/>
  <c r="AM51" i="1"/>
  <c r="AL51" i="1"/>
  <c r="AK51" i="1"/>
  <c r="AJ51" i="1"/>
  <c r="AI51" i="1"/>
  <c r="AH51" i="1"/>
  <c r="AG51" i="1"/>
  <c r="AF51" i="1"/>
  <c r="AM50" i="1"/>
  <c r="AL50" i="1"/>
  <c r="AK50" i="1"/>
  <c r="AJ50" i="1"/>
  <c r="AI50" i="1"/>
  <c r="AH50" i="1"/>
  <c r="AG50" i="1"/>
  <c r="AF50" i="1"/>
  <c r="AM49" i="1"/>
  <c r="AL49" i="1"/>
  <c r="AK49" i="1"/>
  <c r="AJ49" i="1"/>
  <c r="AI49" i="1"/>
  <c r="AH49" i="1"/>
  <c r="AG49" i="1"/>
  <c r="AF49" i="1"/>
  <c r="AM48" i="1"/>
  <c r="AL48" i="1"/>
  <c r="AK48" i="1"/>
  <c r="AJ48" i="1"/>
  <c r="AI48" i="1"/>
  <c r="AH48" i="1"/>
  <c r="AG48" i="1"/>
  <c r="AF48" i="1"/>
  <c r="AM47" i="1"/>
  <c r="AL47" i="1"/>
  <c r="AK47" i="1"/>
  <c r="AJ47" i="1"/>
  <c r="AI47" i="1"/>
  <c r="AH47" i="1"/>
  <c r="AG47" i="1"/>
  <c r="AF47" i="1"/>
  <c r="AM46" i="1"/>
  <c r="AL46" i="1"/>
  <c r="AK46" i="1"/>
  <c r="AJ46" i="1"/>
  <c r="AI46" i="1"/>
  <c r="AH46" i="1"/>
  <c r="AG46" i="1"/>
  <c r="AF46" i="1"/>
  <c r="AM45" i="1"/>
  <c r="AL45" i="1"/>
  <c r="AK45" i="1"/>
  <c r="AJ45" i="1"/>
  <c r="AI45" i="1"/>
  <c r="AH45" i="1"/>
  <c r="AG45" i="1"/>
  <c r="AF45" i="1"/>
  <c r="AL44" i="1"/>
  <c r="AK44" i="1"/>
  <c r="AJ44" i="1"/>
  <c r="AI44" i="1"/>
  <c r="AH44" i="1"/>
  <c r="AG44" i="1"/>
  <c r="AF44" i="1"/>
  <c r="AL43" i="1"/>
  <c r="AK43" i="1"/>
  <c r="AJ43" i="1"/>
  <c r="AI43" i="1"/>
  <c r="AH43" i="1"/>
  <c r="AG43" i="1"/>
  <c r="AF43" i="1"/>
  <c r="AL42" i="1"/>
  <c r="AK42" i="1"/>
  <c r="AJ42" i="1"/>
  <c r="AI42" i="1"/>
  <c r="AH42" i="1"/>
  <c r="AG42" i="1"/>
  <c r="AF42" i="1"/>
  <c r="AL41" i="1"/>
  <c r="AK41" i="1"/>
  <c r="AJ41" i="1"/>
  <c r="AI41" i="1"/>
  <c r="AH41" i="1"/>
  <c r="AG41" i="1"/>
  <c r="AF41" i="1"/>
  <c r="AL40" i="1"/>
  <c r="AK40" i="1"/>
  <c r="AJ40" i="1"/>
  <c r="AI40" i="1"/>
  <c r="AH40" i="1"/>
  <c r="AG40" i="1"/>
  <c r="AF40" i="1"/>
  <c r="AL39" i="1"/>
  <c r="AK39" i="1"/>
  <c r="AJ39" i="1"/>
  <c r="AI39" i="1"/>
  <c r="AH39" i="1"/>
  <c r="AG39" i="1"/>
  <c r="AF39" i="1"/>
  <c r="AL38" i="1"/>
  <c r="AK38" i="1"/>
  <c r="AJ38" i="1"/>
  <c r="AI38" i="1"/>
  <c r="AH38" i="1"/>
  <c r="AG38" i="1"/>
  <c r="AF38" i="1"/>
  <c r="AL37" i="1"/>
  <c r="AK37" i="1"/>
  <c r="AJ37" i="1"/>
  <c r="AI37" i="1"/>
  <c r="AH37" i="1"/>
  <c r="AG37" i="1"/>
  <c r="AF37" i="1"/>
  <c r="K37" i="1"/>
  <c r="I37" i="1"/>
  <c r="AL36" i="1"/>
  <c r="AK36" i="1"/>
  <c r="AJ36" i="1"/>
  <c r="AI36" i="1"/>
  <c r="AH36" i="1"/>
  <c r="AG36" i="1"/>
  <c r="AF36" i="1"/>
  <c r="AL35" i="1"/>
  <c r="AK35" i="1"/>
  <c r="AJ35" i="1"/>
  <c r="AI35" i="1"/>
  <c r="AH35" i="1"/>
  <c r="AG35" i="1"/>
  <c r="AF35" i="1"/>
  <c r="AL34" i="1"/>
  <c r="AK34" i="1"/>
  <c r="AJ34" i="1"/>
  <c r="AI34" i="1"/>
  <c r="AH34" i="1"/>
  <c r="AG34" i="1"/>
  <c r="AF34" i="1"/>
  <c r="AL33" i="1"/>
  <c r="AK33" i="1"/>
  <c r="AJ33" i="1"/>
  <c r="AI33" i="1"/>
  <c r="AH33" i="1"/>
  <c r="AG33" i="1"/>
  <c r="AF33" i="1"/>
  <c r="AL32" i="1"/>
  <c r="AK32" i="1"/>
  <c r="AJ32" i="1"/>
  <c r="AI32" i="1"/>
  <c r="AH32" i="1"/>
  <c r="AG32" i="1"/>
  <c r="AF32" i="1"/>
  <c r="AL31" i="1"/>
  <c r="AK31" i="1"/>
  <c r="AJ31" i="1"/>
  <c r="AI31" i="1"/>
  <c r="AH31" i="1"/>
  <c r="AG31" i="1"/>
  <c r="AF31" i="1"/>
  <c r="AL30" i="1"/>
  <c r="AK30" i="1"/>
  <c r="AJ30" i="1"/>
  <c r="AI30" i="1"/>
  <c r="AH30" i="1"/>
  <c r="AG30" i="1"/>
  <c r="AF30" i="1"/>
  <c r="AL29" i="1"/>
  <c r="AK29" i="1"/>
  <c r="AJ29" i="1"/>
  <c r="AI29" i="1"/>
  <c r="AH29" i="1"/>
  <c r="AG29" i="1"/>
  <c r="AF29" i="1"/>
  <c r="AL28" i="1"/>
  <c r="AK28" i="1"/>
  <c r="AJ28" i="1"/>
  <c r="AI28" i="1"/>
  <c r="AH28" i="1"/>
  <c r="AG28" i="1"/>
  <c r="AF28" i="1"/>
  <c r="AL27" i="1"/>
  <c r="AK27" i="1"/>
  <c r="AJ27" i="1"/>
  <c r="AI27" i="1"/>
  <c r="AH27" i="1"/>
  <c r="AG27" i="1"/>
  <c r="AF27" i="1"/>
  <c r="AL26" i="1"/>
  <c r="AK26" i="1"/>
  <c r="AJ26" i="1"/>
  <c r="AI26" i="1"/>
  <c r="AH26" i="1"/>
  <c r="AG26" i="1"/>
  <c r="AF26" i="1"/>
  <c r="AM25" i="1"/>
  <c r="AL25" i="1"/>
  <c r="AK25" i="1"/>
  <c r="AJ25" i="1"/>
  <c r="AI25" i="1"/>
  <c r="AH25" i="1"/>
  <c r="AG25" i="1"/>
  <c r="AF25" i="1"/>
  <c r="AM24" i="1"/>
  <c r="AL24" i="1"/>
  <c r="AK24" i="1"/>
  <c r="AJ24" i="1"/>
  <c r="AI24" i="1"/>
  <c r="AH24" i="1"/>
  <c r="AG24" i="1"/>
  <c r="AF24" i="1"/>
  <c r="O24" i="1"/>
  <c r="P20" i="1" s="1"/>
  <c r="AM23" i="1"/>
  <c r="AL23" i="1"/>
  <c r="AK23" i="1"/>
  <c r="AJ23" i="1"/>
  <c r="AI23" i="1"/>
  <c r="AH23" i="1"/>
  <c r="AG23" i="1"/>
  <c r="AF23" i="1"/>
  <c r="AM22" i="1"/>
  <c r="AL22" i="1"/>
  <c r="AK22" i="1"/>
  <c r="AJ22" i="1"/>
  <c r="AI22" i="1"/>
  <c r="AH22" i="1"/>
  <c r="AG22" i="1"/>
  <c r="AF22" i="1"/>
  <c r="O22" i="1"/>
  <c r="AL21" i="1"/>
  <c r="AK21" i="1"/>
  <c r="AJ21" i="1"/>
  <c r="AI21" i="1"/>
  <c r="AH21" i="1"/>
  <c r="AG21" i="1"/>
  <c r="AF21" i="1"/>
  <c r="AM20" i="1"/>
  <c r="AL20" i="1"/>
  <c r="AK20" i="1"/>
  <c r="AJ20" i="1"/>
  <c r="AI20" i="1"/>
  <c r="AH20" i="1"/>
  <c r="AG20" i="1"/>
  <c r="AF20" i="1"/>
  <c r="O20" i="1"/>
  <c r="AM19" i="1"/>
  <c r="AL19" i="1"/>
  <c r="AK19" i="1"/>
  <c r="AJ19" i="1"/>
  <c r="AI19" i="1"/>
  <c r="AH19" i="1"/>
  <c r="AG19" i="1"/>
  <c r="AF19" i="1"/>
  <c r="AM18" i="1"/>
  <c r="AL18" i="1"/>
  <c r="AK18" i="1"/>
  <c r="AJ18" i="1"/>
  <c r="AI18" i="1"/>
  <c r="AH18" i="1"/>
  <c r="AG18" i="1"/>
  <c r="AF18" i="1"/>
  <c r="AL17" i="1"/>
  <c r="AK17" i="1"/>
  <c r="AJ17" i="1"/>
  <c r="AI17" i="1"/>
  <c r="AH17" i="1"/>
  <c r="AG17" i="1"/>
  <c r="AF17" i="1"/>
  <c r="AM16" i="1"/>
  <c r="AL16" i="1"/>
  <c r="AK16" i="1"/>
  <c r="AJ16" i="1"/>
  <c r="AI16" i="1"/>
  <c r="AH16" i="1"/>
  <c r="AG16" i="1"/>
  <c r="AF16" i="1"/>
  <c r="AM15" i="1"/>
  <c r="AL15" i="1"/>
  <c r="AK15" i="1"/>
  <c r="AJ15" i="1"/>
  <c r="AI15" i="1"/>
  <c r="AH15" i="1"/>
  <c r="AG15" i="1"/>
  <c r="AF15" i="1"/>
  <c r="AM14" i="1"/>
  <c r="AL14" i="1"/>
  <c r="AK14" i="1"/>
  <c r="AJ14" i="1"/>
  <c r="AI14" i="1"/>
  <c r="AH14" i="1"/>
  <c r="AG14" i="1"/>
  <c r="AF14" i="1"/>
  <c r="AL13" i="1"/>
  <c r="AK13" i="1"/>
  <c r="AJ13" i="1"/>
  <c r="AI13" i="1"/>
  <c r="AH13" i="1"/>
  <c r="AG13" i="1"/>
  <c r="AF13" i="1"/>
  <c r="AM12" i="1"/>
  <c r="AL12" i="1"/>
  <c r="AK12" i="1"/>
  <c r="AJ12" i="1"/>
  <c r="AI12" i="1"/>
  <c r="AH12" i="1"/>
  <c r="AG12" i="1"/>
  <c r="AF12" i="1"/>
  <c r="AM11" i="1"/>
  <c r="AL11" i="1"/>
  <c r="AK11" i="1"/>
  <c r="AJ11" i="1"/>
  <c r="AI11" i="1"/>
  <c r="AH11" i="1"/>
  <c r="AG11" i="1"/>
  <c r="AF11" i="1"/>
  <c r="AM10" i="1"/>
  <c r="AL10" i="1"/>
  <c r="AK10" i="1"/>
  <c r="AJ10" i="1"/>
  <c r="AI10" i="1"/>
  <c r="AH10" i="1"/>
  <c r="AG10" i="1"/>
  <c r="AF10" i="1"/>
  <c r="AL9" i="1"/>
  <c r="AK9" i="1"/>
  <c r="AJ9" i="1"/>
  <c r="AI9" i="1"/>
  <c r="AH9" i="1"/>
  <c r="AG9" i="1"/>
  <c r="AF9" i="1"/>
  <c r="AM8" i="1"/>
  <c r="AL8" i="1"/>
  <c r="AK8" i="1"/>
  <c r="AJ8" i="1"/>
  <c r="AI8" i="1"/>
  <c r="AH8" i="1"/>
  <c r="AG8" i="1"/>
  <c r="AF8" i="1"/>
  <c r="AM7" i="1"/>
  <c r="AL7" i="1"/>
  <c r="AK7" i="1"/>
  <c r="AJ7" i="1"/>
  <c r="AI7" i="1"/>
  <c r="AH7" i="1"/>
  <c r="AG7" i="1"/>
  <c r="AF7" i="1"/>
  <c r="AM6" i="1"/>
  <c r="AL6" i="1"/>
  <c r="AK6" i="1"/>
  <c r="AJ6" i="1"/>
  <c r="AI6" i="1"/>
  <c r="AH6" i="1"/>
  <c r="AG6" i="1"/>
  <c r="AF6" i="1"/>
  <c r="AL5" i="1"/>
  <c r="AK5" i="1"/>
  <c r="AJ5" i="1"/>
  <c r="AI5" i="1"/>
  <c r="AH5" i="1"/>
  <c r="AG5" i="1"/>
  <c r="AF5" i="1"/>
  <c r="AM4" i="1"/>
  <c r="AL4" i="1"/>
  <c r="AK4" i="1"/>
  <c r="AJ4" i="1"/>
  <c r="AI4" i="1"/>
  <c r="AH4" i="1"/>
  <c r="AG4" i="1"/>
  <c r="AF4" i="1"/>
  <c r="AL3" i="1"/>
  <c r="AK3" i="1"/>
  <c r="AJ3" i="1"/>
  <c r="AI3" i="1"/>
  <c r="AH3" i="1"/>
  <c r="AG3" i="1"/>
  <c r="AF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<sst xmlns="http://schemas.openxmlformats.org/spreadsheetml/2006/main" count="89" uniqueCount="77">
  <si>
    <r>
      <rPr>
        <b/>
        <sz val="20"/>
        <color theme="0"/>
        <rFont val="Red Hat Text"/>
      </rPr>
      <t>4D RENT ROLL FORM</t>
    </r>
    <r>
      <rPr>
        <b/>
        <sz val="22"/>
        <color theme="0"/>
        <rFont val="Red Hat Text"/>
      </rPr>
      <t xml:space="preserve">
</t>
    </r>
    <r>
      <rPr>
        <sz val="14"/>
        <color theme="0"/>
        <rFont val="Red Hat Text"/>
      </rPr>
      <t>SAINT PAUL 4D AFFORDABLE HOUSING INCENTIVE PROGRAM</t>
    </r>
  </si>
  <si>
    <t>UNIT #</t>
  </si>
  <si>
    <t># BED ROOMS</t>
  </si>
  <si>
    <t>BED ROOM SIZES</t>
  </si>
  <si>
    <t>4D UNIT?</t>
  </si>
  <si>
    <t>50% or 60% AMI</t>
  </si>
  <si>
    <t>OCCUPIED?</t>
  </si>
  <si>
    <t>CURRENT RENT</t>
  </si>
  <si>
    <t>MAX 4D RENT</t>
  </si>
  <si>
    <t>INSTRUCTIONS:</t>
  </si>
  <si>
    <t>FOR ASSISTANCE, CONTACT 4D@STPAUL.GOV OR 651-266-6655</t>
  </si>
  <si>
    <t>SUBMISSION:</t>
  </si>
  <si>
    <t xml:space="preserve">THIS FORM IS A REQUIRED PART OF THE FULL 4D APPLICATION PACKAGE                                                     </t>
  </si>
  <si>
    <r>
      <t>EACH PROPERTY'S APPLICATION MUST INCLUDE THIS SEPARATE 4D RENT ROLL, SUBMITTED ALONG WITH ALL OTHER DOCUMENTS BY</t>
    </r>
    <r>
      <rPr>
        <sz val="9"/>
        <color theme="1"/>
        <rFont val="Open Sans"/>
        <family val="2"/>
      </rPr>
      <t xml:space="preserve"> </t>
    </r>
    <r>
      <rPr>
        <b/>
        <u/>
        <sz val="9"/>
        <color rgb="FFFF0000"/>
        <rFont val="Open Sans"/>
        <family val="2"/>
      </rPr>
      <t>FRIDAY, DECEMBER 30.</t>
    </r>
  </si>
  <si>
    <t>IN ADDITION TO THE ONLINE APPLICATION FORM AND POTENTIAL OWNERSHIP DOCUMENTATION</t>
  </si>
  <si>
    <t>APPLICATIONS WITHOUT RENT ROLL FORMS RECEIVED BY THE APPLICATION DEADLINE WILL BE REJECTED</t>
  </si>
  <si>
    <t xml:space="preserve">ENTER PROPERTY, OWNER, CONTACT, &amp; UNIT COMMITMENT ON THIS PAGE 1                                             </t>
  </si>
  <si>
    <t>TO SPEED REVIEW, INFORMATION SHOULD MATCH CORRESPONDING ENTRIES ON THE 4D APPLICATION.</t>
  </si>
  <si>
    <t xml:space="preserve">REFER TO PROGRAM GUIDELINES SECTION IV. MINIMUM AFFORDABILITY COMMITMENTS FOR:                    </t>
  </si>
  <si>
    <t>PLEASE EMAIL TO:</t>
  </si>
  <si>
    <t>4D@STPAUL.GOV</t>
  </si>
  <si>
    <t>THE MINIMUM QUALIFYING NUMBER OF 4D UNITS, VS THE TOTAL NUMBER OF UNITS AT THE PROPERTY.</t>
  </si>
  <si>
    <t>OR</t>
  </si>
  <si>
    <t>MINIMUM PROPORTIONS OF 4D UNITS PRESERVED AT EITHER 50%AMI VS 60%AMI AFFORDABILITY</t>
  </si>
  <si>
    <t>MAIL/DELIVER TO:</t>
  </si>
  <si>
    <t>1100 CITY HALL ANNEX</t>
  </si>
  <si>
    <t xml:space="preserve">ENTER UNIT/RENTAL INFORMATION FOR ALL UNITS ON PAGE 2                                                                      </t>
  </si>
  <si>
    <t>25 W 4TH STREET</t>
  </si>
  <si>
    <r>
      <t>THIS INFO SHOULD CORRESPOND WITH RELEVANT ENTRIES ON THE 4D APPLICATION FORM</t>
    </r>
    <r>
      <rPr>
        <sz val="6"/>
        <color theme="1"/>
        <rFont val="Open Sans SemiBold"/>
        <family val="2"/>
      </rPr>
      <t xml:space="preserve"> </t>
    </r>
    <r>
      <rPr>
        <i/>
        <sz val="6"/>
        <color theme="1"/>
        <rFont val="Open Sans SemiBold"/>
        <family val="2"/>
      </rPr>
      <t>(E.G. NUMBER OF UNITS)</t>
    </r>
  </si>
  <si>
    <t>ST PAUL, MN 55102</t>
  </si>
  <si>
    <t>LIST ALL DWELLING UNITS, INCLUDING OWNER-OCCUPIED, VACANT, AND NON-4D UNITS</t>
  </si>
  <si>
    <t>ATTN: 4D PROGRAM</t>
  </si>
  <si>
    <t>4D PROPERTY ADDRESS:</t>
  </si>
  <si>
    <t>4D UNIT COMMITMENTS:</t>
  </si>
  <si>
    <t xml:space="preserve">TOTAL UNITS: </t>
  </si>
  <si>
    <t>PARCEL ID/PIN:</t>
  </si>
  <si>
    <t xml:space="preserve"># 4D UNITS: </t>
  </si>
  <si>
    <t>PROPERTY OWNER(S):</t>
  </si>
  <si>
    <t xml:space="preserve"># 4D UNITS AT 50%AMI: </t>
  </si>
  <si>
    <t xml:space="preserve"># 4D UNITS AT 60%AMI: </t>
  </si>
  <si>
    <r>
      <t xml:space="preserve">AGENT/MANAGER     </t>
    </r>
    <r>
      <rPr>
        <i/>
        <sz val="7"/>
        <rFont val="Red Hat Text"/>
      </rPr>
      <t>(IF SEPARATE FROM OWNER)</t>
    </r>
  </si>
  <si>
    <t>2023 4D RENT LIMITS</t>
  </si>
  <si>
    <t>2023 4D INCOME LIMITS</t>
  </si>
  <si>
    <t>Unit Size</t>
  </si>
  <si>
    <r>
      <t>50% AMI</t>
    </r>
    <r>
      <rPr>
        <sz val="9"/>
        <color rgb="FF000000"/>
        <rFont val="Red Hat Text"/>
      </rPr>
      <t xml:space="preserve"> </t>
    </r>
  </si>
  <si>
    <r>
      <t>60% AMI</t>
    </r>
    <r>
      <rPr>
        <sz val="9"/>
        <color rgb="FF000000"/>
        <rFont val="Red Hat Text"/>
      </rPr>
      <t xml:space="preserve"> </t>
    </r>
  </si>
  <si>
    <t>Household Size</t>
  </si>
  <si>
    <t>(# of Bedrooms)</t>
  </si>
  <si>
    <t>Rent Limit</t>
  </si>
  <si>
    <t>(# of Persons)</t>
  </si>
  <si>
    <t>Income Limit</t>
  </si>
  <si>
    <t>CONTACT EMAIL:</t>
  </si>
  <si>
    <r>
      <rPr>
        <b/>
        <sz val="10.5"/>
        <color rgb="FF000000"/>
        <rFont val="Red Hat Text"/>
      </rPr>
      <t>0</t>
    </r>
    <r>
      <rPr>
        <b/>
        <sz val="10"/>
        <color rgb="FF000000"/>
        <rFont val="Red Hat Text"/>
      </rPr>
      <t xml:space="preserve"> </t>
    </r>
    <r>
      <rPr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</si>
  <si>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1</t>
    </r>
    <r>
      <rPr>
        <b/>
        <sz val="10"/>
        <color rgb="FF000000"/>
        <rFont val="Red Hat Text"/>
      </rPr>
      <t xml:space="preserve"> </t>
    </r>
    <r>
      <rPr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</si>
  <si>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2</t>
    </r>
    <r>
      <rPr>
        <b/>
        <sz val="10"/>
        <color rgb="FF000000"/>
        <rFont val="Red Hat Text"/>
      </rPr>
      <t xml:space="preserve"> </t>
    </r>
    <r>
      <rPr>
        <sz val="10"/>
        <color rgb="FF000000"/>
        <rFont val="Red Hat Text Medium"/>
      </rPr>
      <t>BR</t>
    </r>
  </si>
  <si>
    <r>
      <rPr>
        <b/>
        <sz val="10.5"/>
        <color rgb="FF000000"/>
        <rFont val="Red Hat Text"/>
      </rPr>
      <t>3</t>
    </r>
    <r>
      <rPr>
        <b/>
        <sz val="10"/>
        <color rgb="FF000000"/>
        <rFont val="Red Hat Text"/>
      </rPr>
      <t xml:space="preserve"> </t>
    </r>
    <r>
      <rPr>
        <sz val="10"/>
        <color rgb="FF000000"/>
        <rFont val="Red Hat Text Medium"/>
      </rPr>
      <t>BR</t>
    </r>
  </si>
  <si>
    <t>CONTACT PHONE:</t>
  </si>
  <si>
    <r>
      <rPr>
        <b/>
        <sz val="10.5"/>
        <color rgb="FF000000"/>
        <rFont val="Calibri Light"/>
        <family val="2"/>
        <scheme val="major"/>
      </rPr>
      <t>4</t>
    </r>
    <r>
      <rPr>
        <sz val="10"/>
        <color rgb="FF000000"/>
        <rFont val="Red Hat Text Medium"/>
      </rPr>
      <t xml:space="preserve"> BR</t>
    </r>
  </si>
  <si>
    <r>
      <rPr>
        <b/>
        <sz val="10.5"/>
        <color rgb="FF000000"/>
        <rFont val="Red Hat Text"/>
      </rPr>
      <t>5</t>
    </r>
    <r>
      <rPr>
        <b/>
        <sz val="10"/>
        <color rgb="FF000000"/>
        <rFont val="Red Hat Text"/>
      </rPr>
      <t xml:space="preserve"> </t>
    </r>
    <r>
      <rPr>
        <sz val="10"/>
        <color rgb="FF000000"/>
        <rFont val="Red Hat Text Medium"/>
      </rPr>
      <t>BR</t>
    </r>
  </si>
  <si>
    <t>MAILING ADDRESS:</t>
  </si>
  <si>
    <t xml:space="preserve">PROGRAM GUIDELINES: </t>
  </si>
  <si>
    <t>www.stpaul.gov/4d</t>
  </si>
  <si>
    <t>4D APPLICATION FORM</t>
  </si>
  <si>
    <t>https://forms.office.com/g/xYBjk5PNy1</t>
  </si>
  <si>
    <t>CASE-SENSITIVE</t>
  </si>
  <si>
    <t>4D RENT ROLL</t>
  </si>
  <si>
    <r>
      <t xml:space="preserve">
UNIT #
</t>
    </r>
    <r>
      <rPr>
        <sz val="8"/>
        <color theme="1"/>
        <rFont val="Red Hat Text"/>
      </rPr>
      <t>INCLUDE ALL UNITS</t>
    </r>
  </si>
  <si>
    <t xml:space="preserve">
# OF 
BED
ROOMS</t>
  </si>
  <si>
    <r>
      <t xml:space="preserve">
BED ROOM SIZES 
(AREA)
</t>
    </r>
    <r>
      <rPr>
        <i/>
        <sz val="7"/>
        <color theme="1"/>
        <rFont val="Red Hat Text"/>
      </rPr>
      <t>SQUARE FEET (APPROX.)</t>
    </r>
  </si>
  <si>
    <r>
      <t xml:space="preserve">
PRESERVED AS 4D/LIRC UNIT?
</t>
    </r>
    <r>
      <rPr>
        <i/>
        <sz val="8.5"/>
        <color theme="1"/>
        <rFont val="Red Hat Text"/>
      </rPr>
      <t xml:space="preserve">
</t>
    </r>
    <r>
      <rPr>
        <sz val="8.5"/>
        <color theme="1"/>
        <rFont val="Red Hat Text"/>
      </rPr>
      <t>YES / NO</t>
    </r>
  </si>
  <si>
    <r>
      <rPr>
        <i/>
        <sz val="8.5"/>
        <color theme="1"/>
        <rFont val="Red Hat Text"/>
      </rPr>
      <t xml:space="preserve">(IF 4D UNIT)
</t>
    </r>
    <r>
      <rPr>
        <b/>
        <sz val="8.5"/>
        <color theme="1"/>
        <rFont val="Red Hat Text"/>
      </rPr>
      <t xml:space="preserve">PRESERVED
AT
50% or 60% AMI
</t>
    </r>
    <r>
      <rPr>
        <sz val="8.5"/>
        <color theme="1"/>
        <rFont val="Red Hat Text"/>
      </rPr>
      <t>50% or 60%
or N/A</t>
    </r>
  </si>
  <si>
    <r>
      <t xml:space="preserve">
CURRENTLY OCCUPIED?
</t>
    </r>
    <r>
      <rPr>
        <sz val="8"/>
        <color theme="1"/>
        <rFont val="Red Hat Text"/>
      </rPr>
      <t>YES / NO</t>
    </r>
  </si>
  <si>
    <r>
      <t xml:space="preserve">
CURRENT/ LISTED
RENT
</t>
    </r>
    <r>
      <rPr>
        <i/>
        <sz val="7"/>
        <color theme="1"/>
        <rFont val="Red Hat Text"/>
      </rPr>
      <t>MONTHLY</t>
    </r>
    <r>
      <rPr>
        <b/>
        <sz val="8"/>
        <color theme="1"/>
        <rFont val="Red Hat Text"/>
      </rPr>
      <t xml:space="preserve">
</t>
    </r>
  </si>
  <si>
    <r>
      <rPr>
        <i/>
        <sz val="8"/>
        <color theme="1"/>
        <rFont val="Red Hat Text"/>
      </rPr>
      <t>(IF 4D UNIT)</t>
    </r>
    <r>
      <rPr>
        <b/>
        <sz val="8"/>
        <color theme="1"/>
        <rFont val="Red Hat Text"/>
      </rPr>
      <t xml:space="preserve">
MAXIMUM 4D RENT
</t>
    </r>
    <r>
      <rPr>
        <i/>
        <sz val="8"/>
        <color theme="1"/>
        <rFont val="Red Hat Text"/>
      </rPr>
      <t xml:space="preserve">
</t>
    </r>
    <r>
      <rPr>
        <i/>
        <sz val="7"/>
        <color theme="1"/>
        <rFont val="Red Hat Text"/>
      </rPr>
      <t>MONTHLY</t>
    </r>
    <r>
      <rPr>
        <i/>
        <sz val="8"/>
        <color theme="1"/>
        <rFont val="Red Hat Text"/>
      </rPr>
      <t xml:space="preserve">
SEE RENT LIMIT TABLE</t>
    </r>
  </si>
  <si>
    <t>CONTINUE ONTO AND ATTACH ADDITIONAL COPIES OF THIS PAGE IF NECESSARY</t>
  </si>
  <si>
    <r>
      <t>4D RENT ROLL</t>
    </r>
    <r>
      <rPr>
        <b/>
        <sz val="14"/>
        <color theme="1"/>
        <rFont val="Red Hat Text"/>
      </rPr>
      <t xml:space="preserve"> </t>
    </r>
    <r>
      <rPr>
        <b/>
        <i/>
        <sz val="14"/>
        <color theme="1"/>
        <rFont val="Red Hat Text"/>
      </rPr>
      <t>(CONTINUED)</t>
    </r>
  </si>
  <si>
    <r>
      <t xml:space="preserve">
BED ROOM SIZES 
</t>
    </r>
    <r>
      <rPr>
        <i/>
        <sz val="7"/>
        <color theme="1"/>
        <rFont val="Red Hat Text"/>
      </rPr>
      <t>SQUARE FEET (APPROX.)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</si>
</sst>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7"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u/>
      <sz val="10"/>
      <color theme="10"/>
      <name val="Open Sans"/>
      <family val="2"/>
    </font>
    <font>
      <sz val="9"/>
      <color theme="1"/>
      <name val="Open Sans"/>
      <family val="2"/>
    </font>
    <font>
      <sz val="12"/>
      <color theme="1"/>
      <name val="Open Sans"/>
      <family val="2"/>
    </font>
    <font>
      <b/>
      <sz val="22"/>
      <color theme="0"/>
      <name val="Red Hat Text"/>
    </font>
    <font>
      <b/>
      <sz val="20"/>
      <color theme="0"/>
      <name val="Red Hat Text"/>
    </font>
    <font>
      <sz val="14"/>
      <color theme="0"/>
      <name val="Red Hat Text"/>
    </font>
    <font>
      <sz val="16"/>
      <color theme="1"/>
      <name val="Open Sans"/>
      <family val="2"/>
    </font>
    <font>
      <b/>
      <sz val="8.5"/>
      <color theme="1"/>
      <name val="Red Hat Text"/>
    </font>
    <font>
      <b/>
      <sz val="8"/>
      <color theme="1"/>
      <name val="Red Hat Text"/>
    </font>
    <font>
      <b/>
      <sz val="11.5"/>
      <color rgb="FF071D49"/>
      <name val="Red Hat Text"/>
    </font>
    <font>
      <b/>
      <sz val="7"/>
      <color rgb="FF071D49"/>
      <name val="Red Hat Text"/>
    </font>
    <font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6.5"/>
      <color theme="1"/>
      <name val="Calibri"/>
      <family val="2"/>
      <scheme val="minor"/>
    </font>
    <font>
      <b/>
      <sz val="16"/>
      <color theme="1"/>
      <name val="Open Sans"/>
      <family val="2"/>
    </font>
    <font>
      <b/>
      <sz val="15"/>
      <name val="Red Hat Text"/>
    </font>
    <font>
      <b/>
      <sz val="11"/>
      <name val="Red Hat Text"/>
    </font>
    <font>
      <b/>
      <sz val="24"/>
      <name val="Arial Nova"/>
      <family val="2"/>
    </font>
    <font>
      <b/>
      <sz val="11"/>
      <color theme="1"/>
      <name val="Red Hat Text"/>
    </font>
    <font>
      <b/>
      <sz val="12"/>
      <color theme="1"/>
      <name val="Red Hat Text"/>
    </font>
    <font>
      <b/>
      <sz val="18"/>
      <color theme="1"/>
      <name val="Arial Nova"/>
      <family val="2"/>
    </font>
    <font>
      <sz val="7"/>
      <color theme="1" tint="0.499984740745262"/>
      <name val="Open Sans SemiBold"/>
      <family val="2"/>
    </font>
    <font>
      <b/>
      <sz val="18"/>
      <name val="Arial Nova"/>
      <family val="2"/>
    </font>
    <font>
      <i/>
      <sz val="9"/>
      <color theme="1" tint="0.249977111117893"/>
      <name val="Arial"/>
      <family val="2"/>
    </font>
    <font>
      <b/>
      <sz val="14"/>
      <name val="Red Hat Text"/>
    </font>
    <font>
      <b/>
      <sz val="14"/>
      <color theme="1"/>
      <name val="Arial Nova"/>
      <family val="2"/>
    </font>
    <font>
      <i/>
      <sz val="6"/>
      <color theme="1"/>
      <name val="Open Sans"/>
      <family val="2"/>
    </font>
    <font>
      <b/>
      <sz val="13"/>
      <name val="Red Hat Text"/>
    </font>
    <font>
      <i/>
      <sz val="7"/>
      <name val="Red Hat Text"/>
    </font>
    <font>
      <b/>
      <sz val="16"/>
      <name val="Arial Nova"/>
      <family val="2"/>
    </font>
    <font>
      <b/>
      <sz val="10"/>
      <color rgb="FFFFFFFF"/>
      <name val="Red Hat Text"/>
    </font>
    <font>
      <sz val="7"/>
      <color theme="1"/>
      <name val="Open Sans"/>
      <family val="2"/>
    </font>
    <font>
      <b/>
      <sz val="8"/>
      <color rgb="FF000000"/>
      <name val="Red Hat Text"/>
    </font>
    <font>
      <b/>
      <sz val="9"/>
      <color rgb="FF000000"/>
      <name val="Red Hat Text"/>
    </font>
    <font>
      <sz val="9"/>
      <color rgb="FF000000"/>
      <name val="Red Hat Text"/>
    </font>
    <font>
      <b/>
      <sz val="16"/>
      <name val="Red Hat Text"/>
    </font>
    <font>
      <i/>
      <sz val="6"/>
      <color rgb="FF000000"/>
      <name val="Red Hat Text"/>
    </font>
    <font>
      <sz val="7"/>
      <color rgb="FF000000"/>
      <name val="Red Hat Text"/>
    </font>
    <font>
      <b/>
      <sz val="12"/>
      <name val="Red Hat Text"/>
    </font>
    <font>
      <b/>
      <sz val="10"/>
      <color rgb="FF000000"/>
      <name val="Red Hat Text"/>
    </font>
    <font>
      <b/>
      <sz val="10.5"/>
      <color rgb="FF000000"/>
      <name val="Red Hat Text"/>
    </font>
    <font>
      <sz val="10"/>
      <color rgb="FF000000"/>
      <name val="Red Hat Text Medium"/>
    </font>
    <font>
      <sz val="10"/>
      <color theme="1"/>
      <name val="Red Hat Text Medium"/>
    </font>
    <font>
      <b/>
      <u/>
      <sz val="14"/>
      <name val="Arial Nova"/>
      <family val="2"/>
    </font>
    <font>
      <b/>
      <sz val="10.5"/>
      <color rgb="FF000000"/>
      <name val="Calibri Light"/>
      <family val="2"/>
      <scheme val="major"/>
    </font>
    <font>
      <sz val="7"/>
      <color rgb="FF000000"/>
      <name val="Calibri"/>
      <family val="2"/>
    </font>
    <font>
      <b/>
      <sz val="13"/>
      <color theme="1"/>
      <name val="Arial Nova"/>
      <family val="2"/>
    </font>
    <font>
      <b/>
      <sz val="11"/>
      <color theme="10"/>
      <name val="Calibri"/>
      <family val="2"/>
      <scheme val="minor"/>
    </font>
    <font>
      <b/>
      <sz val="11"/>
      <color theme="1"/>
      <name val="Open Sans"/>
      <family val="2"/>
    </font>
    <font>
      <i/>
      <sz val="6"/>
      <color theme="1"/>
      <name val="Open Sans SemiBold"/>
      <family val="2"/>
    </font>
    <font>
      <i/>
      <sz val="7"/>
      <color theme="1"/>
      <name val="Calibri"/>
      <family val="2"/>
      <scheme val="minor"/>
    </font>
    <font>
      <b/>
      <sz val="10"/>
      <color theme="1"/>
      <name val="Red Hat Text"/>
    </font>
    <font>
      <b/>
      <sz val="18"/>
      <color theme="1"/>
      <name val="Red Hat Text"/>
    </font>
    <font>
      <sz val="8"/>
      <color theme="1"/>
      <name val="Red Hat Text"/>
    </font>
    <font>
      <i/>
      <sz val="7"/>
      <color theme="1"/>
      <name val="Red Hat Text"/>
    </font>
    <font>
      <i/>
      <sz val="8.5"/>
      <color theme="1"/>
      <name val="Red Hat Text"/>
    </font>
    <font>
      <sz val="8.5"/>
      <color theme="1"/>
      <name val="Red Hat Text"/>
    </font>
    <font>
      <b/>
      <sz val="9"/>
      <color theme="1"/>
      <name val="Red Hat Text"/>
    </font>
    <font>
      <i/>
      <sz val="8"/>
      <color theme="1"/>
      <name val="Red Hat Text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Open Sans"/>
      <family val="2"/>
    </font>
    <font>
      <b/>
      <sz val="8"/>
      <color theme="1"/>
      <name val="Open Sans"/>
      <family val="2"/>
    </font>
    <font>
      <b/>
      <sz val="14"/>
      <color theme="1"/>
      <name val="Red Hat Text"/>
    </font>
    <font>
      <b/>
      <i/>
      <sz val="14"/>
      <color theme="1"/>
      <name val="Red Hat Text"/>
    </font>
    <font>
      <b/>
      <sz val="9"/>
      <color theme="1"/>
      <name val="Open Sans"/>
      <family val="2"/>
    </font>
    <font>
      <sz val="8"/>
      <color theme="1"/>
      <name val="Open Sans SemiBold"/>
      <family val="2"/>
    </font>
    <font>
      <sz val="6"/>
      <color theme="1"/>
      <name val="Open Sans SemiBold"/>
      <family val="2"/>
    </font>
    <font>
      <b/>
      <u/>
      <sz val="9"/>
      <color rgb="FFFF0000"/>
      <name val="Open Sans"/>
      <family val="2"/>
    </font>
    <font>
      <b/>
      <sz val="8"/>
      <name val="Red Hat Text"/>
    </font>
    <font>
      <b/>
      <sz val="9"/>
      <color theme="10"/>
      <name val="Red Hat Text"/>
    </font>
    <font>
      <sz val="7.5"/>
      <name val="Red Hat Text Medium"/>
    </font>
    <font>
      <sz val="7.5"/>
      <color theme="1"/>
      <name val="Red Hat Text Medium"/>
    </font>
  </fonts>
  <fills count="13">
    <fill>
      <patternFill patternType="none"/>
    </fill>
    <fill>
      <patternFill patternType="gray125"/>
    </fill>
    <fill>
      <patternFill patternType="solid">
        <fgColor rgb="FF071D49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BFCFF"/>
        <bgColor indexed="64"/>
      </patternFill>
    </fill>
    <fill>
      <patternFill patternType="lightUp">
        <fgColor theme="2" tint="-0.24994659260841701"/>
        <bgColor auto="1"/>
      </patternFill>
    </fill>
    <fill>
      <patternFill patternType="solid">
        <fgColor rgb="FFFCFDFE"/>
        <bgColor indexed="64"/>
      </patternFill>
    </fill>
    <fill>
      <patternFill patternType="solid">
        <fgColor rgb="FFF5F9FD"/>
        <bgColor indexed="64"/>
      </patternFill>
    </fill>
  </fills>
  <borders count="8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auto="1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 style="thin">
        <color theme="2" tint="-0.499984740745262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theme="2" tint="-0.499984740745262"/>
      </right>
      <top style="hair">
        <color auto="1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hair">
        <color auto="1"/>
      </top>
      <bottom style="thin">
        <color indexed="64"/>
      </bottom>
      <diagonal/>
    </border>
    <border>
      <left style="thin">
        <color theme="2" tint="-0.499984740745262"/>
      </left>
      <right/>
      <top style="hair">
        <color auto="1"/>
      </top>
      <bottom style="thin">
        <color indexed="64"/>
      </bottom>
      <diagonal/>
    </border>
    <border>
      <left/>
      <right style="thin">
        <color theme="2" tint="-0.499984740745262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</cellStyleXfs>
  <cellXfs count="258">
    <xf numFmtId="0" fontId="0" fillId="0" borderId="0" xfId="0"/>
    <xf numFmtId="9" fontId="4" fillId="0" borderId="0" xfId="2" applyFont="1" applyProtection="1"/>
    <xf numFmtId="0" fontId="5" fillId="0" borderId="0" xfId="0" applyFont="1"/>
    <xf numFmtId="0" fontId="4" fillId="0" borderId="0" xfId="0" applyFont="1"/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9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9" fontId="11" fillId="5" borderId="6" xfId="2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left" vertical="center" indent="1"/>
    </xf>
    <xf numFmtId="0" fontId="12" fillId="7" borderId="8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indent="1"/>
    </xf>
    <xf numFmtId="0" fontId="9" fillId="6" borderId="16" xfId="0" applyFont="1" applyFill="1" applyBorder="1" applyAlignment="1">
      <alignment horizontal="left" vertical="top"/>
    </xf>
    <xf numFmtId="0" fontId="4" fillId="6" borderId="15" xfId="0" applyFont="1" applyFill="1" applyBorder="1"/>
    <xf numFmtId="0" fontId="17" fillId="6" borderId="0" xfId="0" applyFont="1" applyFill="1"/>
    <xf numFmtId="0" fontId="4" fillId="6" borderId="15" xfId="0" applyFont="1" applyFill="1" applyBorder="1" applyAlignment="1">
      <alignment horizontal="left" vertical="top" indent="1"/>
    </xf>
    <xf numFmtId="0" fontId="17" fillId="6" borderId="0" xfId="0" applyFont="1" applyFill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0" fontId="4" fillId="6" borderId="19" xfId="0" applyFont="1" applyFill="1" applyBorder="1"/>
    <xf numFmtId="0" fontId="4" fillId="6" borderId="18" xfId="0" applyFont="1" applyFill="1" applyBorder="1"/>
    <xf numFmtId="0" fontId="5" fillId="0" borderId="0" xfId="0" applyFont="1" applyAlignment="1">
      <alignment vertical="center"/>
    </xf>
    <xf numFmtId="0" fontId="21" fillId="0" borderId="22" xfId="0" applyFont="1" applyBorder="1"/>
    <xf numFmtId="0" fontId="0" fillId="0" borderId="23" xfId="0" applyBorder="1"/>
    <xf numFmtId="1" fontId="23" fillId="8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4" fillId="0" borderId="0" xfId="0" applyFont="1" applyAlignment="1" applyProtection="1">
      <alignment horizontal="center" vertical="center" textRotation="180"/>
      <protection hidden="1"/>
    </xf>
    <xf numFmtId="0" fontId="23" fillId="8" borderId="24" xfId="0" applyFont="1" applyFill="1" applyBorder="1" applyAlignment="1" applyProtection="1">
      <alignment horizontal="center" vertical="center"/>
      <protection locked="0"/>
    </xf>
    <xf numFmtId="9" fontId="26" fillId="0" borderId="28" xfId="2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4" fillId="0" borderId="0" xfId="0" applyFont="1" applyAlignment="1">
      <alignment horizontal="center" vertical="center" textRotation="180"/>
    </xf>
    <xf numFmtId="0" fontId="21" fillId="0" borderId="18" xfId="0" applyFont="1" applyBorder="1"/>
    <xf numFmtId="0" fontId="24" fillId="0" borderId="20" xfId="0" applyFont="1" applyBorder="1" applyAlignment="1">
      <alignment horizontal="center" vertical="center" textRotation="180"/>
    </xf>
    <xf numFmtId="0" fontId="0" fillId="0" borderId="0" xfId="0" applyAlignment="1">
      <alignment horizontal="right"/>
    </xf>
    <xf numFmtId="0" fontId="29" fillId="0" borderId="0" xfId="0" applyFont="1" applyAlignment="1">
      <alignment vertical="center"/>
    </xf>
    <xf numFmtId="9" fontId="4" fillId="0" borderId="0" xfId="2" applyFont="1" applyBorder="1" applyProtection="1"/>
    <xf numFmtId="9" fontId="4" fillId="0" borderId="0" xfId="2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9" fontId="34" fillId="0" borderId="0" xfId="2" applyFont="1" applyBorder="1" applyProtection="1"/>
    <xf numFmtId="0" fontId="34" fillId="0" borderId="0" xfId="0" applyFont="1"/>
    <xf numFmtId="0" fontId="35" fillId="7" borderId="32" xfId="0" applyFont="1" applyFill="1" applyBorder="1" applyAlignment="1">
      <alignment horizontal="right" vertical="top"/>
    </xf>
    <xf numFmtId="0" fontId="36" fillId="7" borderId="35" xfId="0" applyFont="1" applyFill="1" applyBorder="1" applyAlignment="1">
      <alignment horizontal="right" vertical="top"/>
    </xf>
    <xf numFmtId="0" fontId="35" fillId="7" borderId="36" xfId="0" applyFont="1" applyFill="1" applyBorder="1" applyAlignment="1">
      <alignment horizontal="right" vertical="top"/>
    </xf>
    <xf numFmtId="0" fontId="36" fillId="7" borderId="15" xfId="0" applyFont="1" applyFill="1" applyBorder="1" applyAlignment="1">
      <alignment horizontal="right" vertical="top"/>
    </xf>
    <xf numFmtId="0" fontId="36" fillId="7" borderId="37" xfId="0" applyFont="1" applyFill="1" applyBorder="1" applyAlignment="1">
      <alignment horizontal="right" vertical="top"/>
    </xf>
    <xf numFmtId="0" fontId="38" fillId="0" borderId="0" xfId="0" applyFont="1"/>
    <xf numFmtId="0" fontId="39" fillId="7" borderId="38" xfId="0" applyFont="1" applyFill="1" applyBorder="1" applyAlignment="1">
      <alignment horizontal="right" vertical="top" wrapText="1"/>
    </xf>
    <xf numFmtId="0" fontId="40" fillId="7" borderId="41" xfId="0" applyFont="1" applyFill="1" applyBorder="1" applyAlignment="1">
      <alignment horizontal="right" vertical="top" wrapText="1"/>
    </xf>
    <xf numFmtId="0" fontId="40" fillId="7" borderId="39" xfId="0" applyFont="1" applyFill="1" applyBorder="1" applyAlignment="1">
      <alignment horizontal="right" vertical="top"/>
    </xf>
    <xf numFmtId="0" fontId="40" fillId="7" borderId="42" xfId="0" applyFont="1" applyFill="1" applyBorder="1" applyAlignment="1">
      <alignment horizontal="right" vertical="top" wrapText="1"/>
    </xf>
    <xf numFmtId="0" fontId="42" fillId="9" borderId="43" xfId="0" applyFont="1" applyFill="1" applyBorder="1" applyAlignment="1">
      <alignment horizontal="right" vertical="center" indent="1" shrinkToFit="1"/>
    </xf>
    <xf numFmtId="165" fontId="45" fillId="0" borderId="46" xfId="1" applyNumberFormat="1" applyFont="1" applyBorder="1" applyAlignment="1" applyProtection="1">
      <alignment horizontal="left" vertical="center" shrinkToFit="1"/>
    </xf>
    <xf numFmtId="0" fontId="43" fillId="9" borderId="43" xfId="0" applyFont="1" applyFill="1" applyBorder="1" applyAlignment="1">
      <alignment horizontal="right" vertical="center" wrapText="1" indent="1"/>
    </xf>
    <xf numFmtId="42" fontId="45" fillId="0" borderId="0" xfId="1" applyNumberFormat="1" applyFont="1" applyBorder="1" applyAlignment="1" applyProtection="1">
      <alignment horizontal="left" vertical="center" shrinkToFit="1"/>
    </xf>
    <xf numFmtId="42" fontId="45" fillId="0" borderId="47" xfId="1" applyNumberFormat="1" applyFont="1" applyBorder="1" applyAlignment="1" applyProtection="1">
      <alignment horizontal="left" vertical="center" shrinkToFit="1"/>
    </xf>
    <xf numFmtId="0" fontId="42" fillId="9" borderId="48" xfId="0" applyFont="1" applyFill="1" applyBorder="1" applyAlignment="1">
      <alignment horizontal="right" vertical="center" indent="1" shrinkToFit="1"/>
    </xf>
    <xf numFmtId="165" fontId="45" fillId="0" borderId="51" xfId="1" applyNumberFormat="1" applyFont="1" applyBorder="1" applyAlignment="1" applyProtection="1">
      <alignment horizontal="left" vertical="center" shrinkToFit="1"/>
    </xf>
    <xf numFmtId="0" fontId="43" fillId="9" borderId="36" xfId="0" applyFont="1" applyFill="1" applyBorder="1" applyAlignment="1">
      <alignment horizontal="right" vertical="center" wrapText="1" indent="1"/>
    </xf>
    <xf numFmtId="42" fontId="45" fillId="0" borderId="52" xfId="1" applyNumberFormat="1" applyFont="1" applyBorder="1" applyAlignment="1" applyProtection="1">
      <alignment horizontal="left" vertical="center" shrinkToFit="1"/>
    </xf>
    <xf numFmtId="42" fontId="45" fillId="0" borderId="53" xfId="1" applyNumberFormat="1" applyFont="1" applyBorder="1" applyAlignment="1" applyProtection="1">
      <alignment horizontal="left" vertical="center" shrinkToFit="1"/>
    </xf>
    <xf numFmtId="0" fontId="43" fillId="9" borderId="54" xfId="0" applyFont="1" applyFill="1" applyBorder="1" applyAlignment="1">
      <alignment horizontal="right" vertical="center" wrapText="1" indent="1"/>
    </xf>
    <xf numFmtId="42" fontId="45" fillId="0" borderId="28" xfId="1" applyNumberFormat="1" applyFont="1" applyBorder="1" applyAlignment="1" applyProtection="1">
      <alignment horizontal="left" vertical="center" shrinkToFit="1"/>
    </xf>
    <xf numFmtId="42" fontId="45" fillId="0" borderId="51" xfId="1" applyNumberFormat="1" applyFont="1" applyBorder="1" applyAlignment="1" applyProtection="1">
      <alignment horizontal="left" vertical="center" shrinkToFit="1"/>
    </xf>
    <xf numFmtId="0" fontId="44" fillId="9" borderId="48" xfId="0" applyFont="1" applyFill="1" applyBorder="1" applyAlignment="1">
      <alignment horizontal="right" vertical="center" indent="1" shrinkToFit="1"/>
    </xf>
    <xf numFmtId="0" fontId="42" fillId="9" borderId="38" xfId="0" applyFont="1" applyFill="1" applyBorder="1" applyAlignment="1">
      <alignment horizontal="right" vertical="center" indent="1" shrinkToFit="1"/>
    </xf>
    <xf numFmtId="165" fontId="45" fillId="0" borderId="57" xfId="1" applyNumberFormat="1" applyFont="1" applyBorder="1" applyAlignment="1" applyProtection="1">
      <alignment horizontal="left" vertical="center" shrinkToFit="1"/>
    </xf>
    <xf numFmtId="0" fontId="43" fillId="9" borderId="58" xfId="0" applyFont="1" applyFill="1" applyBorder="1" applyAlignment="1">
      <alignment horizontal="right" vertical="center" wrapText="1" indent="1"/>
    </xf>
    <xf numFmtId="42" fontId="45" fillId="0" borderId="59" xfId="1" applyNumberFormat="1" applyFont="1" applyBorder="1" applyAlignment="1" applyProtection="1">
      <alignment horizontal="left" vertical="center" shrinkToFit="1"/>
    </xf>
    <xf numFmtId="42" fontId="45" fillId="0" borderId="60" xfId="1" applyNumberFormat="1" applyFont="1" applyBorder="1" applyAlignment="1" applyProtection="1">
      <alignment horizontal="left" vertical="center" shrinkToFit="1"/>
    </xf>
    <xf numFmtId="0" fontId="48" fillId="0" borderId="0" xfId="0" applyFont="1" applyAlignment="1">
      <alignment horizontal="right" vertical="center" wrapText="1" indent="1"/>
    </xf>
    <xf numFmtId="0" fontId="4" fillId="0" borderId="0" xfId="0" applyFont="1" applyAlignment="1">
      <alignment horizontal="left" indent="1"/>
    </xf>
    <xf numFmtId="0" fontId="50" fillId="0" borderId="0" xfId="3" applyFont="1" applyFill="1" applyBorder="1" applyAlignment="1" applyProtection="1">
      <alignment horizontal="left" vertical="top" wrapText="1" indent="1"/>
    </xf>
    <xf numFmtId="0" fontId="51" fillId="0" borderId="0" xfId="0" applyFont="1" applyAlignment="1">
      <alignment horizontal="left" vertical="top" wrapText="1" indent="1"/>
    </xf>
    <xf numFmtId="0" fontId="52" fillId="0" borderId="0" xfId="0" applyFont="1" applyAlignment="1">
      <alignment horizontal="left" vertical="top" indent="1"/>
    </xf>
    <xf numFmtId="0" fontId="53" fillId="0" borderId="0" xfId="0" applyFont="1" applyAlignment="1">
      <alignment wrapText="1"/>
    </xf>
    <xf numFmtId="0" fontId="54" fillId="0" borderId="0" xfId="0" applyFont="1" applyProtection="1">
      <protection hidden="1"/>
    </xf>
    <xf numFmtId="0" fontId="0" fillId="0" borderId="53" xfId="0" applyBorder="1"/>
    <xf numFmtId="0" fontId="5" fillId="0" borderId="0" xfId="0" applyFont="1" applyAlignment="1">
      <alignment horizontal="center"/>
    </xf>
    <xf numFmtId="0" fontId="10" fillId="3" borderId="71" xfId="0" applyFont="1" applyFill="1" applyBorder="1" applyAlignment="1">
      <alignment horizontal="center" vertical="top" wrapText="1"/>
    </xf>
    <xf numFmtId="0" fontId="10" fillId="3" borderId="72" xfId="0" applyFont="1" applyFill="1" applyBorder="1" applyAlignment="1">
      <alignment horizontal="center" vertical="top" wrapText="1"/>
    </xf>
    <xf numFmtId="0" fontId="10" fillId="4" borderId="72" xfId="0" applyFont="1" applyFill="1" applyBorder="1" applyAlignment="1">
      <alignment horizontal="center" vertical="top" wrapText="1"/>
    </xf>
    <xf numFmtId="0" fontId="10" fillId="10" borderId="72" xfId="0" applyFont="1" applyFill="1" applyBorder="1" applyAlignment="1">
      <alignment horizontal="center" vertical="top" wrapText="1"/>
    </xf>
    <xf numFmtId="0" fontId="62" fillId="0" borderId="36" xfId="0" applyFont="1" applyBorder="1" applyAlignment="1">
      <alignment horizontal="center" vertical="center"/>
    </xf>
    <xf numFmtId="1" fontId="62" fillId="0" borderId="0" xfId="0" applyNumberFormat="1" applyFont="1" applyAlignment="1">
      <alignment horizontal="center" vertical="center"/>
    </xf>
    <xf numFmtId="1" fontId="63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9" fontId="64" fillId="0" borderId="0" xfId="2" applyFont="1" applyFill="1" applyBorder="1" applyAlignment="1" applyProtection="1">
      <alignment horizontal="center" vertical="center"/>
      <protection hidden="1"/>
    </xf>
    <xf numFmtId="0" fontId="65" fillId="10" borderId="0" xfId="0" applyFont="1" applyFill="1" applyAlignment="1">
      <alignment horizontal="center"/>
    </xf>
    <xf numFmtId="164" fontId="64" fillId="0" borderId="0" xfId="0" applyNumberFormat="1" applyFont="1" applyAlignment="1">
      <alignment horizontal="center" vertical="center"/>
    </xf>
    <xf numFmtId="164" fontId="64" fillId="11" borderId="0" xfId="1" applyNumberFormat="1" applyFont="1" applyFill="1" applyBorder="1" applyAlignment="1" applyProtection="1">
      <alignment horizontal="center" vertical="center"/>
      <protection hidden="1"/>
    </xf>
    <xf numFmtId="164" fontId="64" fillId="11" borderId="53" xfId="1" applyNumberFormat="1" applyFont="1" applyFill="1" applyBorder="1" applyAlignment="1" applyProtection="1">
      <alignment horizontal="center" vertical="center"/>
      <protection hidden="1"/>
    </xf>
    <xf numFmtId="0" fontId="62" fillId="0" borderId="76" xfId="0" applyFont="1" applyBorder="1" applyAlignment="1" applyProtection="1">
      <alignment horizontal="center" vertical="center"/>
      <protection locked="0"/>
    </xf>
    <xf numFmtId="1" fontId="62" fillId="0" borderId="77" xfId="0" applyNumberFormat="1" applyFont="1" applyBorder="1" applyAlignment="1" applyProtection="1">
      <alignment horizontal="center" vertical="center"/>
      <protection locked="0"/>
    </xf>
    <xf numFmtId="1" fontId="63" fillId="0" borderId="77" xfId="0" applyNumberFormat="1" applyFont="1" applyBorder="1" applyAlignment="1" applyProtection="1">
      <alignment horizontal="center" vertical="center"/>
      <protection locked="0"/>
    </xf>
    <xf numFmtId="0" fontId="65" fillId="10" borderId="77" xfId="0" applyFont="1" applyFill="1" applyBorder="1" applyAlignment="1" applyProtection="1">
      <alignment horizontal="center"/>
      <protection locked="0"/>
    </xf>
    <xf numFmtId="0" fontId="62" fillId="0" borderId="77" xfId="0" applyFont="1" applyBorder="1" applyAlignment="1" applyProtection="1">
      <alignment horizontal="center" vertical="center"/>
      <protection locked="0"/>
    </xf>
    <xf numFmtId="0" fontId="5" fillId="10" borderId="77" xfId="0" applyFont="1" applyFill="1" applyBorder="1" applyAlignment="1" applyProtection="1">
      <alignment horizontal="center"/>
      <protection locked="0"/>
    </xf>
    <xf numFmtId="0" fontId="60" fillId="0" borderId="0" xfId="0" applyFont="1" applyProtection="1">
      <protection hidden="1"/>
    </xf>
    <xf numFmtId="0" fontId="62" fillId="0" borderId="83" xfId="0" applyFont="1" applyBorder="1" applyAlignment="1" applyProtection="1">
      <alignment horizontal="center" vertical="center"/>
      <protection locked="0"/>
    </xf>
    <xf numFmtId="1" fontId="62" fillId="0" borderId="84" xfId="0" applyNumberFormat="1" applyFont="1" applyBorder="1" applyAlignment="1" applyProtection="1">
      <alignment horizontal="center" vertical="center"/>
      <protection locked="0"/>
    </xf>
    <xf numFmtId="1" fontId="63" fillId="0" borderId="84" xfId="0" applyNumberFormat="1" applyFont="1" applyBorder="1" applyAlignment="1" applyProtection="1">
      <alignment horizontal="center" vertical="center"/>
      <protection locked="0"/>
    </xf>
    <xf numFmtId="0" fontId="5" fillId="10" borderId="84" xfId="0" applyFont="1" applyFill="1" applyBorder="1" applyAlignment="1" applyProtection="1">
      <alignment horizontal="center"/>
      <protection locked="0"/>
    </xf>
    <xf numFmtId="0" fontId="62" fillId="0" borderId="79" xfId="0" applyFont="1" applyBorder="1" applyAlignment="1" applyProtection="1">
      <alignment horizontal="center" vertical="center"/>
      <protection locked="0"/>
    </xf>
    <xf numFmtId="0" fontId="62" fillId="0" borderId="81" xfId="0" applyFont="1" applyBorder="1" applyAlignment="1" applyProtection="1">
      <alignment horizontal="center" vertical="center"/>
      <protection locked="0"/>
    </xf>
    <xf numFmtId="9" fontId="64" fillId="0" borderId="85" xfId="2" applyFont="1" applyFill="1" applyBorder="1" applyAlignment="1" applyProtection="1">
      <alignment horizontal="center" vertical="center"/>
      <protection locked="0" hidden="1"/>
    </xf>
    <xf numFmtId="9" fontId="64" fillId="0" borderId="86" xfId="2" applyFont="1" applyFill="1" applyBorder="1" applyAlignment="1" applyProtection="1">
      <alignment horizontal="center" vertical="center"/>
      <protection locked="0" hidden="1"/>
    </xf>
    <xf numFmtId="0" fontId="62" fillId="0" borderId="85" xfId="0" applyFont="1" applyBorder="1" applyAlignment="1" applyProtection="1">
      <alignment horizontal="center" vertical="center"/>
      <protection locked="0"/>
    </xf>
    <xf numFmtId="0" fontId="62" fillId="0" borderId="86" xfId="0" applyFont="1" applyBorder="1" applyAlignment="1" applyProtection="1">
      <alignment horizontal="center" vertical="center"/>
      <protection locked="0"/>
    </xf>
    <xf numFmtId="164" fontId="64" fillId="0" borderId="85" xfId="0" applyNumberFormat="1" applyFont="1" applyBorder="1" applyAlignment="1" applyProtection="1">
      <alignment horizontal="center" vertical="center"/>
      <protection locked="0"/>
    </xf>
    <xf numFmtId="164" fontId="64" fillId="0" borderId="86" xfId="0" applyNumberFormat="1" applyFont="1" applyBorder="1" applyAlignment="1" applyProtection="1">
      <alignment horizontal="center" vertical="center"/>
      <protection locked="0"/>
    </xf>
    <xf numFmtId="164" fontId="64" fillId="12" borderId="85" xfId="1" applyNumberFormat="1" applyFont="1" applyFill="1" applyBorder="1" applyAlignment="1" applyProtection="1">
      <alignment horizontal="center" vertical="center"/>
      <protection locked="0" hidden="1"/>
    </xf>
    <xf numFmtId="164" fontId="64" fillId="12" borderId="87" xfId="1" applyNumberFormat="1" applyFont="1" applyFill="1" applyBorder="1" applyAlignment="1" applyProtection="1">
      <alignment horizontal="center" vertical="center"/>
      <protection locked="0" hidden="1"/>
    </xf>
    <xf numFmtId="0" fontId="66" fillId="0" borderId="82" xfId="0" applyFont="1" applyBorder="1" applyAlignment="1">
      <alignment horizontal="center" vertical="top"/>
    </xf>
    <xf numFmtId="9" fontId="64" fillId="0" borderId="79" xfId="2" applyFont="1" applyFill="1" applyBorder="1" applyAlignment="1" applyProtection="1">
      <alignment horizontal="center" vertical="center"/>
      <protection locked="0" hidden="1"/>
    </xf>
    <xf numFmtId="9" fontId="64" fillId="0" borderId="81" xfId="2" applyFont="1" applyFill="1" applyBorder="1" applyAlignment="1" applyProtection="1">
      <alignment horizontal="center" vertical="center"/>
      <protection locked="0" hidden="1"/>
    </xf>
    <xf numFmtId="164" fontId="64" fillId="0" borderId="79" xfId="0" applyNumberFormat="1" applyFont="1" applyBorder="1" applyAlignment="1" applyProtection="1">
      <alignment horizontal="center" vertical="center"/>
      <protection locked="0"/>
    </xf>
    <xf numFmtId="164" fontId="64" fillId="0" borderId="81" xfId="0" applyNumberFormat="1" applyFont="1" applyBorder="1" applyAlignment="1" applyProtection="1">
      <alignment horizontal="center" vertical="center"/>
      <protection locked="0"/>
    </xf>
    <xf numFmtId="164" fontId="64" fillId="12" borderId="79" xfId="1" applyNumberFormat="1" applyFont="1" applyFill="1" applyBorder="1" applyAlignment="1" applyProtection="1">
      <alignment horizontal="center" vertical="center"/>
      <protection locked="0" hidden="1"/>
    </xf>
    <xf numFmtId="164" fontId="64" fillId="12" borderId="80" xfId="1" applyNumberFormat="1" applyFont="1" applyFill="1" applyBorder="1" applyAlignment="1" applyProtection="1">
      <alignment horizontal="center" vertical="center"/>
      <protection locked="0" hidden="1"/>
    </xf>
    <xf numFmtId="9" fontId="64" fillId="0" borderId="77" xfId="2" applyFont="1" applyFill="1" applyBorder="1" applyAlignment="1" applyProtection="1">
      <alignment horizontal="center" vertical="center"/>
      <protection locked="0" hidden="1"/>
    </xf>
    <xf numFmtId="0" fontId="62" fillId="0" borderId="77" xfId="0" applyFont="1" applyBorder="1" applyAlignment="1" applyProtection="1">
      <alignment horizontal="center" vertical="center"/>
      <protection locked="0"/>
    </xf>
    <xf numFmtId="164" fontId="64" fillId="0" borderId="77" xfId="0" applyNumberFormat="1" applyFont="1" applyBorder="1" applyAlignment="1" applyProtection="1">
      <alignment horizontal="center" vertical="center"/>
      <protection locked="0"/>
    </xf>
    <xf numFmtId="0" fontId="10" fillId="4" borderId="73" xfId="0" applyFont="1" applyFill="1" applyBorder="1" applyAlignment="1">
      <alignment horizontal="center" vertical="top" wrapText="1"/>
    </xf>
    <xf numFmtId="0" fontId="10" fillId="4" borderId="74" xfId="0" applyFont="1" applyFill="1" applyBorder="1" applyAlignment="1">
      <alignment horizontal="center" vertical="top" wrapText="1"/>
    </xf>
    <xf numFmtId="9" fontId="11" fillId="5" borderId="73" xfId="2" applyFont="1" applyFill="1" applyBorder="1" applyAlignment="1" applyProtection="1">
      <alignment horizontal="center" vertical="top" wrapText="1"/>
    </xf>
    <xf numFmtId="9" fontId="11" fillId="5" borderId="74" xfId="2" applyFont="1" applyFill="1" applyBorder="1" applyAlignment="1" applyProtection="1">
      <alignment horizontal="center" vertical="top" wrapText="1"/>
    </xf>
    <xf numFmtId="0" fontId="11" fillId="6" borderId="73" xfId="0" applyFont="1" applyFill="1" applyBorder="1" applyAlignment="1">
      <alignment horizontal="center" vertical="top" wrapText="1"/>
    </xf>
    <xf numFmtId="0" fontId="60" fillId="6" borderId="74" xfId="0" applyFont="1" applyFill="1" applyBorder="1" applyAlignment="1">
      <alignment horizontal="center" vertical="top" wrapText="1"/>
    </xf>
    <xf numFmtId="0" fontId="60" fillId="6" borderId="75" xfId="0" applyFont="1" applyFill="1" applyBorder="1" applyAlignment="1">
      <alignment horizontal="center" vertical="top" wrapText="1"/>
    </xf>
    <xf numFmtId="164" fontId="64" fillId="12" borderId="77" xfId="1" applyNumberFormat="1" applyFont="1" applyFill="1" applyBorder="1" applyAlignment="1" applyProtection="1">
      <alignment horizontal="center" vertical="center"/>
      <protection locked="0" hidden="1"/>
    </xf>
    <xf numFmtId="164" fontId="64" fillId="12" borderId="78" xfId="1" applyNumberFormat="1" applyFont="1" applyFill="1" applyBorder="1" applyAlignment="1" applyProtection="1">
      <alignment horizontal="center" vertical="center"/>
      <protection locked="0" hidden="1"/>
    </xf>
    <xf numFmtId="0" fontId="55" fillId="7" borderId="29" xfId="0" applyFont="1" applyFill="1" applyBorder="1" applyAlignment="1">
      <alignment horizontal="left" vertical="center"/>
    </xf>
    <xf numFmtId="0" fontId="55" fillId="7" borderId="30" xfId="0" applyFont="1" applyFill="1" applyBorder="1" applyAlignment="1">
      <alignment horizontal="left" vertical="center"/>
    </xf>
    <xf numFmtId="0" fontId="55" fillId="7" borderId="31" xfId="0" applyFont="1" applyFill="1" applyBorder="1" applyAlignment="1">
      <alignment horizontal="left" vertical="center"/>
    </xf>
    <xf numFmtId="0" fontId="2" fillId="5" borderId="70" xfId="0" applyFont="1" applyFill="1" applyBorder="1" applyAlignment="1">
      <alignment horizontal="left" wrapText="1" indent="1"/>
    </xf>
    <xf numFmtId="0" fontId="50" fillId="0" borderId="0" xfId="3" applyFont="1" applyFill="1" applyBorder="1" applyAlignment="1" applyProtection="1">
      <alignment horizontal="left" vertical="top" wrapText="1" indent="1"/>
    </xf>
    <xf numFmtId="0" fontId="49" fillId="8" borderId="61" xfId="0" applyFont="1" applyFill="1" applyBorder="1" applyAlignment="1" applyProtection="1">
      <alignment horizontal="left" vertical="center" wrapText="1" indent="1"/>
      <protection locked="0"/>
    </xf>
    <xf numFmtId="0" fontId="49" fillId="8" borderId="62" xfId="0" applyFont="1" applyFill="1" applyBorder="1" applyAlignment="1" applyProtection="1">
      <alignment horizontal="left" vertical="center" wrapText="1" indent="1"/>
      <protection locked="0"/>
    </xf>
    <xf numFmtId="0" fontId="49" fillId="8" borderId="63" xfId="0" applyFont="1" applyFill="1" applyBorder="1" applyAlignment="1" applyProtection="1">
      <alignment horizontal="left" vertical="center" wrapText="1" indent="1"/>
      <protection locked="0"/>
    </xf>
    <xf numFmtId="0" fontId="49" fillId="8" borderId="64" xfId="0" applyFont="1" applyFill="1" applyBorder="1" applyAlignment="1" applyProtection="1">
      <alignment horizontal="left" vertical="center" indent="1"/>
      <protection locked="0"/>
    </xf>
    <xf numFmtId="0" fontId="49" fillId="8" borderId="65" xfId="0" applyFont="1" applyFill="1" applyBorder="1" applyAlignment="1" applyProtection="1">
      <alignment horizontal="left" vertical="center" indent="1"/>
      <protection locked="0"/>
    </xf>
    <xf numFmtId="0" fontId="49" fillId="8" borderId="66" xfId="0" applyFont="1" applyFill="1" applyBorder="1" applyAlignment="1" applyProtection="1">
      <alignment horizontal="left" vertical="center" indent="1"/>
      <protection locked="0"/>
    </xf>
    <xf numFmtId="0" fontId="49" fillId="8" borderId="67" xfId="0" applyFont="1" applyFill="1" applyBorder="1" applyAlignment="1" applyProtection="1">
      <alignment horizontal="left" vertical="center" indent="1"/>
      <protection locked="0"/>
    </xf>
    <xf numFmtId="0" fontId="49" fillId="8" borderId="68" xfId="0" applyFont="1" applyFill="1" applyBorder="1" applyAlignment="1" applyProtection="1">
      <alignment horizontal="left" vertical="center" indent="1"/>
      <protection locked="0"/>
    </xf>
    <xf numFmtId="0" fontId="49" fillId="8" borderId="69" xfId="0" applyFont="1" applyFill="1" applyBorder="1" applyAlignment="1" applyProtection="1">
      <alignment horizontal="left" vertical="center" indent="1"/>
      <protection locked="0"/>
    </xf>
    <xf numFmtId="0" fontId="51" fillId="0" borderId="0" xfId="0" applyFont="1" applyAlignment="1">
      <alignment horizontal="left" vertical="top" wrapText="1" indent="1"/>
    </xf>
    <xf numFmtId="165" fontId="45" fillId="0" borderId="49" xfId="1" applyNumberFormat="1" applyFont="1" applyBorder="1" applyAlignment="1" applyProtection="1">
      <alignment horizontal="left" vertical="center" shrinkToFit="1"/>
    </xf>
    <xf numFmtId="165" fontId="45" fillId="0" borderId="50" xfId="1" applyNumberFormat="1" applyFont="1" applyBorder="1" applyAlignment="1" applyProtection="1">
      <alignment horizontal="left" vertical="center" shrinkToFit="1"/>
    </xf>
    <xf numFmtId="0" fontId="23" fillId="8" borderId="21" xfId="0" applyFont="1" applyFill="1" applyBorder="1" applyAlignment="1" applyProtection="1">
      <alignment horizontal="left" vertical="center" wrapText="1" indent="1"/>
      <protection locked="0"/>
    </xf>
    <xf numFmtId="0" fontId="23" fillId="8" borderId="22" xfId="0" applyFont="1" applyFill="1" applyBorder="1" applyAlignment="1" applyProtection="1">
      <alignment horizontal="left" vertical="center" wrapText="1" indent="1"/>
      <protection locked="0"/>
    </xf>
    <xf numFmtId="0" fontId="23" fillId="8" borderId="23" xfId="0" applyFont="1" applyFill="1" applyBorder="1" applyAlignment="1" applyProtection="1">
      <alignment horizontal="left" vertical="center" wrapText="1" indent="1"/>
      <protection locked="0"/>
    </xf>
    <xf numFmtId="0" fontId="23" fillId="8" borderId="17" xfId="0" applyFont="1" applyFill="1" applyBorder="1" applyAlignment="1" applyProtection="1">
      <alignment horizontal="left" vertical="center" wrapText="1" indent="1"/>
      <protection locked="0"/>
    </xf>
    <xf numFmtId="0" fontId="23" fillId="8" borderId="18" xfId="0" applyFont="1" applyFill="1" applyBorder="1" applyAlignment="1" applyProtection="1">
      <alignment horizontal="left" vertical="center" wrapText="1" indent="1"/>
      <protection locked="0"/>
    </xf>
    <xf numFmtId="0" fontId="23" fillId="8" borderId="20" xfId="0" applyFont="1" applyFill="1" applyBorder="1" applyAlignment="1" applyProtection="1">
      <alignment horizontal="left" vertical="center" wrapText="1" indent="1"/>
      <protection locked="0"/>
    </xf>
    <xf numFmtId="165" fontId="45" fillId="0" borderId="55" xfId="1" applyNumberFormat="1" applyFont="1" applyBorder="1" applyAlignment="1" applyProtection="1">
      <alignment horizontal="left" vertical="center" shrinkToFit="1"/>
    </xf>
    <xf numFmtId="165" fontId="45" fillId="0" borderId="56" xfId="1" applyNumberFormat="1" applyFont="1" applyBorder="1" applyAlignment="1" applyProtection="1">
      <alignment horizontal="left" vertical="center" shrinkToFit="1"/>
    </xf>
    <xf numFmtId="0" fontId="22" fillId="5" borderId="18" xfId="0" applyFont="1" applyFill="1" applyBorder="1" applyAlignment="1">
      <alignment vertical="center"/>
    </xf>
    <xf numFmtId="0" fontId="40" fillId="7" borderId="39" xfId="0" applyFont="1" applyFill="1" applyBorder="1" applyAlignment="1">
      <alignment horizontal="right" vertical="top" wrapText="1"/>
    </xf>
    <xf numFmtId="0" fontId="40" fillId="7" borderId="40" xfId="0" applyFont="1" applyFill="1" applyBorder="1" applyAlignment="1">
      <alignment horizontal="right" vertical="top" wrapText="1"/>
    </xf>
    <xf numFmtId="165" fontId="45" fillId="0" borderId="44" xfId="1" applyNumberFormat="1" applyFont="1" applyBorder="1" applyAlignment="1" applyProtection="1">
      <alignment horizontal="left" vertical="center" shrinkToFit="1"/>
    </xf>
    <xf numFmtId="165" fontId="45" fillId="0" borderId="45" xfId="1" applyNumberFormat="1" applyFont="1" applyBorder="1" applyAlignment="1" applyProtection="1">
      <alignment horizontal="left" vertical="center" shrinkToFit="1"/>
    </xf>
    <xf numFmtId="49" fontId="46" fillId="8" borderId="21" xfId="4" applyNumberFormat="1" applyFont="1" applyFill="1" applyBorder="1" applyAlignment="1" applyProtection="1">
      <alignment horizontal="left" vertical="center" wrapText="1" indent="1"/>
      <protection locked="0"/>
    </xf>
    <xf numFmtId="49" fontId="46" fillId="8" borderId="22" xfId="4" applyNumberFormat="1" applyFont="1" applyFill="1" applyBorder="1" applyAlignment="1" applyProtection="1">
      <alignment horizontal="left" vertical="center" wrapText="1" indent="1"/>
      <protection locked="0"/>
    </xf>
    <xf numFmtId="49" fontId="46" fillId="8" borderId="23" xfId="4" applyNumberFormat="1" applyFont="1" applyFill="1" applyBorder="1" applyAlignment="1" applyProtection="1">
      <alignment horizontal="left" vertical="center" wrapText="1" indent="1"/>
      <protection locked="0"/>
    </xf>
    <xf numFmtId="49" fontId="46" fillId="8" borderId="17" xfId="4" applyNumberFormat="1" applyFont="1" applyFill="1" applyBorder="1" applyAlignment="1" applyProtection="1">
      <alignment horizontal="left" vertical="center" wrapText="1" indent="1"/>
      <protection locked="0"/>
    </xf>
    <xf numFmtId="49" fontId="46" fillId="8" borderId="18" xfId="4" applyNumberFormat="1" applyFont="1" applyFill="1" applyBorder="1" applyAlignment="1" applyProtection="1">
      <alignment horizontal="left" vertical="center" wrapText="1" indent="1"/>
      <protection locked="0"/>
    </xf>
    <xf numFmtId="49" fontId="46" fillId="8" borderId="20" xfId="4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30" fillId="5" borderId="18" xfId="0" applyFont="1" applyFill="1" applyBorder="1" applyAlignment="1">
      <alignment vertical="center"/>
    </xf>
    <xf numFmtId="49" fontId="32" fillId="8" borderId="21" xfId="4" applyNumberFormat="1" applyFont="1" applyFill="1" applyBorder="1" applyAlignment="1" applyProtection="1">
      <alignment horizontal="left" vertical="center" wrapText="1" indent="1"/>
      <protection locked="0"/>
    </xf>
    <xf numFmtId="49" fontId="32" fillId="8" borderId="22" xfId="4" applyNumberFormat="1" applyFont="1" applyFill="1" applyBorder="1" applyAlignment="1" applyProtection="1">
      <alignment horizontal="left" vertical="center" wrapText="1" indent="1"/>
      <protection locked="0"/>
    </xf>
    <xf numFmtId="49" fontId="32" fillId="8" borderId="23" xfId="4" applyNumberFormat="1" applyFont="1" applyFill="1" applyBorder="1" applyAlignment="1" applyProtection="1">
      <alignment horizontal="left" vertical="center" wrapText="1" indent="1"/>
      <protection locked="0"/>
    </xf>
    <xf numFmtId="49" fontId="32" fillId="8" borderId="17" xfId="4" applyNumberFormat="1" applyFont="1" applyFill="1" applyBorder="1" applyAlignment="1" applyProtection="1">
      <alignment horizontal="left" vertical="center" wrapText="1" indent="1"/>
      <protection locked="0"/>
    </xf>
    <xf numFmtId="49" fontId="32" fillId="8" borderId="18" xfId="4" applyNumberFormat="1" applyFont="1" applyFill="1" applyBorder="1" applyAlignment="1" applyProtection="1">
      <alignment horizontal="left" vertical="center" wrapText="1" indent="1"/>
      <protection locked="0"/>
    </xf>
    <xf numFmtId="49" fontId="32" fillId="8" borderId="20" xfId="4" applyNumberFormat="1" applyFont="1" applyFill="1" applyBorder="1" applyAlignment="1" applyProtection="1">
      <alignment horizontal="left" vertical="center" wrapText="1" indent="1"/>
      <protection locked="0"/>
    </xf>
    <xf numFmtId="0" fontId="33" fillId="2" borderId="29" xfId="0" applyFont="1" applyFill="1" applyBorder="1" applyAlignment="1">
      <alignment vertical="center"/>
    </xf>
    <xf numFmtId="0" fontId="33" fillId="2" borderId="30" xfId="0" applyFont="1" applyFill="1" applyBorder="1" applyAlignment="1">
      <alignment vertical="center"/>
    </xf>
    <xf numFmtId="0" fontId="33" fillId="2" borderId="31" xfId="0" applyFont="1" applyFill="1" applyBorder="1" applyAlignment="1">
      <alignment vertical="center"/>
    </xf>
    <xf numFmtId="0" fontId="36" fillId="7" borderId="33" xfId="0" applyFont="1" applyFill="1" applyBorder="1" applyAlignment="1">
      <alignment horizontal="right" vertical="top"/>
    </xf>
    <xf numFmtId="0" fontId="36" fillId="7" borderId="34" xfId="0" applyFont="1" applyFill="1" applyBorder="1" applyAlignment="1">
      <alignment horizontal="right" vertical="top"/>
    </xf>
    <xf numFmtId="0" fontId="22" fillId="5" borderId="0" xfId="0" applyFont="1" applyFill="1" applyAlignment="1">
      <alignment horizontal="right" vertical="center"/>
    </xf>
    <xf numFmtId="0" fontId="22" fillId="5" borderId="16" xfId="0" applyFont="1" applyFill="1" applyBorder="1" applyAlignment="1">
      <alignment horizontal="right" vertical="center"/>
    </xf>
    <xf numFmtId="49" fontId="25" fillId="8" borderId="25" xfId="0" applyNumberFormat="1" applyFont="1" applyFill="1" applyBorder="1" applyAlignment="1" applyProtection="1">
      <alignment horizontal="left" vertical="center" indent="1"/>
      <protection locked="0"/>
    </xf>
    <xf numFmtId="49" fontId="25" fillId="8" borderId="26" xfId="0" applyNumberFormat="1" applyFont="1" applyFill="1" applyBorder="1" applyAlignment="1" applyProtection="1">
      <alignment horizontal="left" vertical="center" indent="1"/>
      <protection locked="0"/>
    </xf>
    <xf numFmtId="49" fontId="25" fillId="8" borderId="27" xfId="0" applyNumberFormat="1" applyFont="1" applyFill="1" applyBorder="1" applyAlignment="1" applyProtection="1">
      <alignment horizontal="left" vertical="center" indent="1"/>
      <protection locked="0"/>
    </xf>
    <xf numFmtId="0" fontId="22" fillId="5" borderId="14" xfId="0" applyFont="1" applyFill="1" applyBorder="1" applyAlignment="1">
      <alignment horizontal="right" vertical="center"/>
    </xf>
    <xf numFmtId="0" fontId="24" fillId="0" borderId="16" xfId="0" applyFont="1" applyBorder="1" applyAlignment="1" applyProtection="1">
      <alignment horizontal="left" vertical="center" textRotation="180"/>
      <protection hidden="1"/>
    </xf>
    <xf numFmtId="0" fontId="0" fillId="0" borderId="14" xfId="0" applyBorder="1" applyAlignment="1">
      <alignment horizontal="right"/>
    </xf>
    <xf numFmtId="0" fontId="0" fillId="0" borderId="0" xfId="0" applyAlignment="1">
      <alignment horizontal="right"/>
    </xf>
    <xf numFmtId="0" fontId="27" fillId="5" borderId="18" xfId="0" applyFont="1" applyFill="1" applyBorder="1" applyAlignment="1">
      <alignment horizontal="left"/>
    </xf>
    <xf numFmtId="49" fontId="28" fillId="8" borderId="21" xfId="0" applyNumberFormat="1" applyFont="1" applyFill="1" applyBorder="1" applyAlignment="1" applyProtection="1">
      <alignment horizontal="left" vertical="top" wrapText="1" indent="1"/>
      <protection locked="0"/>
    </xf>
    <xf numFmtId="49" fontId="28" fillId="8" borderId="22" xfId="0" applyNumberFormat="1" applyFont="1" applyFill="1" applyBorder="1" applyAlignment="1" applyProtection="1">
      <alignment horizontal="left" vertical="top" wrapText="1" indent="1"/>
      <protection locked="0"/>
    </xf>
    <xf numFmtId="49" fontId="28" fillId="8" borderId="23" xfId="0" applyNumberFormat="1" applyFont="1" applyFill="1" applyBorder="1" applyAlignment="1" applyProtection="1">
      <alignment horizontal="left" vertical="top" wrapText="1" indent="1"/>
      <protection locked="0"/>
    </xf>
    <xf numFmtId="49" fontId="28" fillId="8" borderId="14" xfId="0" applyNumberFormat="1" applyFont="1" applyFill="1" applyBorder="1" applyAlignment="1" applyProtection="1">
      <alignment horizontal="left" vertical="top" wrapText="1" indent="1"/>
      <protection locked="0"/>
    </xf>
    <xf numFmtId="49" fontId="28" fillId="8" borderId="0" xfId="0" applyNumberFormat="1" applyFont="1" applyFill="1" applyAlignment="1" applyProtection="1">
      <alignment horizontal="left" vertical="top" wrapText="1" indent="1"/>
      <protection locked="0"/>
    </xf>
    <xf numFmtId="49" fontId="28" fillId="8" borderId="16" xfId="0" applyNumberFormat="1" applyFont="1" applyFill="1" applyBorder="1" applyAlignment="1" applyProtection="1">
      <alignment horizontal="left" vertical="top" wrapText="1" indent="1"/>
      <protection locked="0"/>
    </xf>
    <xf numFmtId="49" fontId="28" fillId="8" borderId="17" xfId="0" applyNumberFormat="1" applyFont="1" applyFill="1" applyBorder="1" applyAlignment="1" applyProtection="1">
      <alignment horizontal="left" vertical="top" wrapText="1" indent="1"/>
      <protection locked="0"/>
    </xf>
    <xf numFmtId="49" fontId="28" fillId="8" borderId="18" xfId="0" applyNumberFormat="1" applyFont="1" applyFill="1" applyBorder="1" applyAlignment="1" applyProtection="1">
      <alignment horizontal="left" vertical="top" wrapText="1" indent="1"/>
      <protection locked="0"/>
    </xf>
    <xf numFmtId="49" fontId="28" fillId="8" borderId="20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14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20" fillId="8" borderId="21" xfId="0" applyNumberFormat="1" applyFont="1" applyFill="1" applyBorder="1" applyAlignment="1" applyProtection="1">
      <alignment horizontal="left" vertical="center" wrapText="1" indent="1"/>
      <protection locked="0"/>
    </xf>
    <xf numFmtId="49" fontId="20" fillId="8" borderId="22" xfId="0" applyNumberFormat="1" applyFont="1" applyFill="1" applyBorder="1" applyAlignment="1" applyProtection="1">
      <alignment horizontal="left" vertical="center" wrapText="1" indent="1"/>
      <protection locked="0"/>
    </xf>
    <xf numFmtId="49" fontId="20" fillId="8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20" fillId="8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20" fillId="8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0" fillId="8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11" fillId="7" borderId="14" xfId="0" quotePrefix="1" applyFont="1" applyFill="1" applyBorder="1" applyAlignment="1">
      <alignment horizontal="left" vertical="center" indent="1"/>
    </xf>
    <xf numFmtId="0" fontId="11" fillId="7" borderId="0" xfId="0" quotePrefix="1" applyFont="1" applyFill="1" applyAlignment="1">
      <alignment horizontal="left" vertical="center" indent="1"/>
    </xf>
    <xf numFmtId="0" fontId="76" fillId="6" borderId="0" xfId="0" applyFont="1" applyFill="1" applyAlignment="1">
      <alignment horizontal="left" vertical="top" indent="1"/>
    </xf>
    <xf numFmtId="0" fontId="76" fillId="6" borderId="16" xfId="0" applyFont="1" applyFill="1" applyBorder="1" applyAlignment="1">
      <alignment horizontal="left" vertical="top" indent="1"/>
    </xf>
    <xf numFmtId="49" fontId="70" fillId="0" borderId="14" xfId="0" quotePrefix="1" applyNumberFormat="1" applyFont="1" applyBorder="1" applyAlignment="1">
      <alignment horizontal="left" vertical="top" indent="1"/>
    </xf>
    <xf numFmtId="49" fontId="70" fillId="0" borderId="0" xfId="0" quotePrefix="1" applyNumberFormat="1" applyFont="1" applyAlignment="1">
      <alignment horizontal="left" vertical="top" indent="1"/>
    </xf>
    <xf numFmtId="49" fontId="70" fillId="0" borderId="17" xfId="0" quotePrefix="1" applyNumberFormat="1" applyFont="1" applyBorder="1" applyAlignment="1">
      <alignment horizontal="left" vertical="top" indent="1"/>
    </xf>
    <xf numFmtId="49" fontId="70" fillId="0" borderId="18" xfId="0" quotePrefix="1" applyNumberFormat="1" applyFont="1" applyBorder="1" applyAlignment="1">
      <alignment horizontal="left" vertical="top" indent="1"/>
    </xf>
    <xf numFmtId="0" fontId="76" fillId="6" borderId="18" xfId="0" applyFont="1" applyFill="1" applyBorder="1" applyAlignment="1">
      <alignment horizontal="left" vertical="top" indent="1"/>
    </xf>
    <xf numFmtId="0" fontId="76" fillId="6" borderId="20" xfId="0" applyFont="1" applyFill="1" applyBorder="1" applyAlignment="1">
      <alignment horizontal="left" vertical="top" indent="1"/>
    </xf>
    <xf numFmtId="0" fontId="73" fillId="6" borderId="15" xfId="0" applyFont="1" applyFill="1" applyBorder="1" applyAlignment="1">
      <alignment horizontal="right" vertical="top"/>
    </xf>
    <xf numFmtId="0" fontId="73" fillId="6" borderId="0" xfId="0" applyFont="1" applyFill="1" applyAlignment="1">
      <alignment horizontal="right" vertical="top"/>
    </xf>
    <xf numFmtId="0" fontId="74" fillId="6" borderId="0" xfId="3" applyFont="1" applyFill="1" applyBorder="1" applyAlignment="1" applyProtection="1">
      <alignment horizontal="left" vertical="top" indent="1"/>
    </xf>
    <xf numFmtId="0" fontId="70" fillId="0" borderId="14" xfId="0" quotePrefix="1" applyFont="1" applyBorder="1" applyAlignment="1">
      <alignment horizontal="left" vertical="top" indent="1"/>
    </xf>
    <xf numFmtId="0" fontId="70" fillId="0" borderId="0" xfId="0" quotePrefix="1" applyFont="1" applyAlignment="1">
      <alignment horizontal="left" vertical="top" indent="1"/>
    </xf>
    <xf numFmtId="0" fontId="16" fillId="6" borderId="15" xfId="0" applyFont="1" applyFill="1" applyBorder="1" applyAlignment="1">
      <alignment horizontal="left" indent="2"/>
    </xf>
    <xf numFmtId="0" fontId="16" fillId="6" borderId="0" xfId="0" applyFont="1" applyFill="1" applyAlignment="1">
      <alignment horizontal="left" indent="2"/>
    </xf>
    <xf numFmtId="0" fontId="16" fillId="6" borderId="16" xfId="0" applyFont="1" applyFill="1" applyBorder="1" applyAlignment="1">
      <alignment horizontal="left" indent="2"/>
    </xf>
    <xf numFmtId="0" fontId="73" fillId="6" borderId="15" xfId="0" applyFont="1" applyFill="1" applyBorder="1" applyAlignment="1">
      <alignment horizontal="right"/>
    </xf>
    <xf numFmtId="0" fontId="73" fillId="6" borderId="0" xfId="0" applyFont="1" applyFill="1" applyAlignment="1">
      <alignment horizontal="right"/>
    </xf>
    <xf numFmtId="0" fontId="75" fillId="6" borderId="0" xfId="0" applyFont="1" applyFill="1" applyAlignment="1">
      <alignment horizontal="left" vertical="top" indent="1"/>
    </xf>
    <xf numFmtId="0" fontId="75" fillId="6" borderId="16" xfId="0" applyFont="1" applyFill="1" applyBorder="1" applyAlignment="1">
      <alignment horizontal="left" vertical="top" indent="1"/>
    </xf>
    <xf numFmtId="0" fontId="6" fillId="2" borderId="1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left" vertical="top" wrapText="1" indent="1"/>
    </xf>
    <xf numFmtId="0" fontId="13" fillId="7" borderId="8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9" xfId="0" applyFont="1" applyFill="1" applyBorder="1" applyAlignment="1">
      <alignment horizontal="left" vertical="center"/>
    </xf>
    <xf numFmtId="0" fontId="11" fillId="7" borderId="10" xfId="0" quotePrefix="1" applyFont="1" applyFill="1" applyBorder="1" applyAlignment="1">
      <alignment horizontal="left" indent="1"/>
    </xf>
    <xf numFmtId="0" fontId="11" fillId="7" borderId="11" xfId="0" quotePrefix="1" applyFont="1" applyFill="1" applyBorder="1" applyAlignment="1">
      <alignment horizontal="left" indent="1"/>
    </xf>
    <xf numFmtId="0" fontId="69" fillId="6" borderId="12" xfId="0" applyFont="1" applyFill="1" applyBorder="1" applyAlignment="1">
      <alignment horizontal="left" vertical="center" wrapText="1" indent="1"/>
    </xf>
    <xf numFmtId="0" fontId="69" fillId="6" borderId="11" xfId="0" applyFont="1" applyFill="1" applyBorder="1" applyAlignment="1">
      <alignment horizontal="left" vertical="center" wrapText="1" indent="1"/>
    </xf>
    <xf numFmtId="0" fontId="69" fillId="6" borderId="13" xfId="0" applyFont="1" applyFill="1" applyBorder="1" applyAlignment="1">
      <alignment horizontal="left" vertical="center" wrapText="1" indent="1"/>
    </xf>
    <xf numFmtId="0" fontId="69" fillId="6" borderId="15" xfId="0" applyFont="1" applyFill="1" applyBorder="1" applyAlignment="1">
      <alignment horizontal="left" vertical="center" wrapText="1" indent="1"/>
    </xf>
    <xf numFmtId="0" fontId="69" fillId="6" borderId="0" xfId="0" applyFont="1" applyFill="1" applyAlignment="1">
      <alignment horizontal="left" vertical="center" wrapText="1" indent="1"/>
    </xf>
    <xf numFmtId="0" fontId="69" fillId="6" borderId="16" xfId="0" applyFont="1" applyFill="1" applyBorder="1" applyAlignment="1">
      <alignment horizontal="left" vertical="center" wrapText="1" indent="1"/>
    </xf>
    <xf numFmtId="49" fontId="70" fillId="0" borderId="88" xfId="0" quotePrefix="1" applyNumberFormat="1" applyFont="1" applyBorder="1" applyAlignment="1">
      <alignment horizontal="left" vertical="top" indent="1"/>
    </xf>
    <xf numFmtId="0" fontId="18" fillId="5" borderId="18" xfId="0" applyFont="1" applyFill="1" applyBorder="1" applyAlignment="1"/>
    <xf numFmtId="0" fontId="19" fillId="5" borderId="18" xfId="0" applyFont="1" applyFill="1" applyBorder="1" applyAlignment="1"/>
    <xf numFmtId="0" fontId="41" fillId="5" borderId="18" xfId="0" applyFont="1" applyFill="1" applyBorder="1" applyAlignment="1"/>
  </cellXfs>
  <cellStyles count="5">
    <cellStyle name="Currency" xfId="1" builtinId="4"/>
    <cellStyle name="Hyperlink" xfId="3" builtinId="8"/>
    <cellStyle name="Hyperlink 2" xfId="4" xr:uid="{812A557B-B5DE-4F12-85D0-E2BE8142118F}"/>
    <cellStyle name="Normal" xfId="0" builtinId="0"/>
    <cellStyle name="Percent" xfId="2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numFmt numFmtId="164" formatCode="&quot;$&quot;#,##0"/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border outline="0">
        <bottom style="double">
          <color indexed="64"/>
        </bottom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family val="2"/>
        <scheme val="none"/>
      </font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</dxf>
    <dxf>
      <font>
        <b/>
        <i/>
        <color auto="1"/>
      </font>
      <numFmt numFmtId="166" formatCode="&quot;N/A&quot;"/>
      <fill>
        <patternFill patternType="gray125">
          <fgColor theme="2" tint="-0.499984740745262"/>
        </patternFill>
      </fill>
    </dxf>
    <dxf>
      <font>
        <color theme="0"/>
      </font>
    </dxf>
    <dxf>
      <border>
        <top style="thin">
          <color auto="1"/>
        </top>
        <vertical/>
        <horizontal/>
      </border>
    </dxf>
    <dxf>
      <font>
        <b/>
        <i/>
      </font>
      <numFmt numFmtId="166" formatCode="&quot;N/A&quot;"/>
      <fill>
        <patternFill patternType="gray125">
          <fgColor theme="2" tint="-0.749961851863155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auto="1"/>
      </font>
      <numFmt numFmtId="166" formatCode="&quot;N/A&quot;"/>
      <fill>
        <patternFill patternType="gray125">
          <fgColor theme="2" tint="-0.499984740745262"/>
        </patternFill>
      </fill>
    </dxf>
    <dxf>
      <font>
        <color theme="0"/>
      </font>
    </dxf>
    <dxf>
      <border>
        <top style="thin">
          <color auto="1"/>
        </top>
        <vertical/>
        <horizontal/>
      </border>
    </dxf>
    <dxf>
      <font>
        <b/>
        <i/>
      </font>
      <numFmt numFmtId="166" formatCode="&quot;N/A&quot;"/>
      <fill>
        <patternFill patternType="gray125">
          <fgColor theme="2" tint="-0.749961851863155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/>
        <color auto="1"/>
      </font>
      <numFmt numFmtId="166" formatCode="&quot;N/A&quot;"/>
      <fill>
        <patternFill patternType="gray125">
          <fgColor theme="2" tint="-0.499984740745262"/>
        </patternFill>
      </fill>
    </dxf>
    <dxf>
      <font>
        <color theme="0"/>
      </font>
    </dxf>
    <dxf>
      <border>
        <top style="thin">
          <color auto="1"/>
        </top>
        <vertical/>
        <horizontal/>
      </border>
    </dxf>
    <dxf>
      <font>
        <b/>
        <i/>
      </font>
      <numFmt numFmtId="166" formatCode="&quot;N/A&quot;"/>
      <fill>
        <patternFill patternType="gray125">
          <fgColor theme="2" tint="-0.749961851863155"/>
        </patternFill>
      </fill>
    </dxf>
    <dxf>
      <font>
        <b/>
        <i/>
        <color rgb="FFFF0000"/>
      </font>
      <fill>
        <patternFill patternType="lightGray">
          <f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37</xdr:row>
      <xdr:rowOff>182218</xdr:rowOff>
    </xdr:from>
    <xdr:to>
      <xdr:col>15</xdr:col>
      <xdr:colOff>0</xdr:colOff>
      <xdr:row>50</xdr:row>
      <xdr:rowOff>291776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991D4-6F1E-471D-AA32-1B7B8C089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7573618"/>
          <a:ext cx="4667250" cy="265273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689742</xdr:colOff>
      <xdr:row>0</xdr:row>
      <xdr:rowOff>232467</xdr:rowOff>
    </xdr:from>
    <xdr:to>
      <xdr:col>15</xdr:col>
      <xdr:colOff>198332</xdr:colOff>
      <xdr:row>2</xdr:row>
      <xdr:rowOff>35801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487695-5C5C-450F-9619-7164A9C97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8167" y="232467"/>
          <a:ext cx="1718390" cy="689159"/>
        </a:xfrm>
        <a:prstGeom prst="rect">
          <a:avLst/>
        </a:prstGeom>
      </xdr:spPr>
    </xdr:pic>
    <xdr:clientData/>
  </xdr:twoCellAnchor>
  <xdr:oneCellAnchor>
    <xdr:from>
      <xdr:col>12</xdr:col>
      <xdr:colOff>771940</xdr:colOff>
      <xdr:row>76</xdr:row>
      <xdr:rowOff>286714</xdr:rowOff>
    </xdr:from>
    <xdr:ext cx="1376350" cy="555268"/>
    <xdr:pic>
      <xdr:nvPicPr>
        <xdr:cNvPr id="4" name="Picture 3">
          <a:extLst>
            <a:ext uri="{FF2B5EF4-FFF2-40B4-BE49-F238E27FC236}">
              <a16:creationId xmlns:a16="http://schemas.microsoft.com/office/drawing/2014/main" id="{286258AB-79F5-4B77-851E-F5452C2AD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2664" y="20446869"/>
          <a:ext cx="1376350" cy="555268"/>
        </a:xfrm>
        <a:prstGeom prst="rect">
          <a:avLst/>
        </a:prstGeom>
      </xdr:spPr>
    </xdr:pic>
    <xdr:clientData/>
  </xdr:oneCellAnchor>
  <xdr:oneCellAnchor>
    <xdr:from>
      <xdr:col>12</xdr:col>
      <xdr:colOff>771940</xdr:colOff>
      <xdr:row>53</xdr:row>
      <xdr:rowOff>3980</xdr:rowOff>
    </xdr:from>
    <xdr:ext cx="1376350" cy="555268"/>
    <xdr:pic>
      <xdr:nvPicPr>
        <xdr:cNvPr id="5" name="Picture 4">
          <a:extLst>
            <a:ext uri="{FF2B5EF4-FFF2-40B4-BE49-F238E27FC236}">
              <a16:creationId xmlns:a16="http://schemas.microsoft.com/office/drawing/2014/main" id="{14DB1549-C846-4F41-B34C-58A634C1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365" y="11052980"/>
          <a:ext cx="1376350" cy="555268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B9A0F6-B22F-45D7-B78A-0490BCE42318}" name="RENT_ROLL_DATA" displayName="RENT_ROLL_DATA" ref="AF2:AM99" totalsRowShown="0" headerRowDxfId="11" dataDxfId="10" headerRowBorderDxfId="8" tableBorderDxfId="9">
  <autoFilter ref="AF2:AM99" xr:uid="{B4B9A0F6-B22F-45D7-B78A-0490BCE42318}"/>
  <tableColumns count="8">
    <tableColumn id="1" xr3:uid="{F60FB358-EE75-4A26-A89C-9C6946740415}" name="UNIT #" dataDxfId="7">
      <calculatedColumnFormula>C57</calculatedColumnFormula>
    </tableColumn>
    <tableColumn id="2" xr3:uid="{67418E8A-379B-46EF-A612-B1D41044D347}" name="# BED ROOMS" dataDxfId="6">
      <calculatedColumnFormula>D57</calculatedColumnFormula>
    </tableColumn>
    <tableColumn id="3" xr3:uid="{1DA97FE6-EF6E-412D-8DD0-2B6D0A75D48A}" name="BED ROOM SIZES" dataDxfId="5">
      <calculatedColumnFormula>E57</calculatedColumnFormula>
    </tableColumn>
    <tableColumn id="4" xr3:uid="{32094990-FC8A-469E-8D2A-47A5085E145C}" name="4D UNIT?" dataDxfId="4">
      <calculatedColumnFormula>F57</calculatedColumnFormula>
    </tableColumn>
    <tableColumn id="5" xr3:uid="{CCDAE074-4242-4DF1-8144-0C58484B90B5}" name="50% or 60% AMI" dataDxfId="3">
      <calculatedColumnFormula>G57</calculatedColumnFormula>
    </tableColumn>
    <tableColumn id="6" xr3:uid="{6EB03639-232B-4A58-B11C-B0AD8E8D5DD2}" name="OCCUPIED?" dataDxfId="2">
      <calculatedColumnFormula>J57</calculatedColumnFormula>
    </tableColumn>
    <tableColumn id="7" xr3:uid="{4002549A-1201-4671-9BED-A2A84BA9B7C9}" name="CURRENT RENT" dataDxfId="1">
      <calculatedColumnFormula>L57</calculatedColumnFormula>
    </tableColumn>
    <tableColumn id="8" xr3:uid="{0E322C0E-2447-44AF-8F16-BC1B77887BBF}" name="MAX 4D RENT" dataDxfId="0">
      <calculatedColumnFormula>N57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office.com/g/xYBjk5PNy1" TargetMode="External"/><Relationship Id="rId2" Type="http://schemas.openxmlformats.org/officeDocument/2006/relationships/hyperlink" Target="http://www.stpaul.gov/4d" TargetMode="External"/><Relationship Id="rId1" Type="http://schemas.openxmlformats.org/officeDocument/2006/relationships/hyperlink" Target="mailto:4D@STPAUL.GOV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4E804-83B8-4794-BE1B-2C82C2AEC478}">
  <dimension ref="B1:AP99"/>
  <sheetViews>
    <sheetView showGridLines="0" showRowColHeaders="0" tabSelected="1" view="pageBreakPreview" zoomScale="145" zoomScaleNormal="100" zoomScaleSheetLayoutView="145" workbookViewId="0">
      <selection activeCell="C17" sqref="C17:H18"/>
    </sheetView>
  </sheetViews>
  <sheetFormatPr defaultColWidth="9.5703125" defaultRowHeight="18"/>
  <cols>
    <col min="1" max="1" width="4.7109375" style="2" customWidth="1"/>
    <col min="2" max="2" width="2.28515625" style="1" customWidth="1"/>
    <col min="3" max="3" width="9.85546875" style="2" customWidth="1"/>
    <col min="4" max="4" width="10.140625" style="2" customWidth="1"/>
    <col min="5" max="5" width="15.85546875" style="3" customWidth="1"/>
    <col min="6" max="6" width="13.42578125" style="3" customWidth="1"/>
    <col min="7" max="7" width="4.42578125" style="3" customWidth="1"/>
    <col min="8" max="8" width="12.85546875" style="3" customWidth="1"/>
    <col min="9" max="9" width="4.7109375" style="3" customWidth="1"/>
    <col min="10" max="10" width="4.5703125" style="3" customWidth="1"/>
    <col min="11" max="11" width="10.140625" style="3" customWidth="1"/>
    <col min="12" max="12" width="3.7109375" style="3" customWidth="1"/>
    <col min="13" max="13" width="13.140625" style="3" customWidth="1"/>
    <col min="14" max="15" width="10.42578125" style="3" customWidth="1"/>
    <col min="16" max="16" width="3.28515625" style="1" customWidth="1"/>
    <col min="17" max="17" width="5.7109375" style="2" customWidth="1"/>
    <col min="18" max="31" width="9.5703125" style="2"/>
    <col min="32" max="32" width="9.5703125" style="2" hidden="1" customWidth="1"/>
    <col min="33" max="33" width="15.140625" style="2" hidden="1" customWidth="1"/>
    <col min="34" max="34" width="17.5703125" style="2" hidden="1" customWidth="1"/>
    <col min="35" max="35" width="11.5703125" style="2" hidden="1" customWidth="1"/>
    <col min="36" max="36" width="16.5703125" style="2" hidden="1" customWidth="1"/>
    <col min="37" max="37" width="13.140625" style="2" hidden="1" customWidth="1"/>
    <col min="38" max="38" width="16.7109375" style="2" hidden="1" customWidth="1"/>
    <col min="39" max="39" width="15.42578125" style="2" hidden="1" customWidth="1"/>
    <col min="40" max="16384" width="9.5703125" style="2"/>
  </cols>
  <sheetData>
    <row r="1" spans="2:39" ht="18.75" thickBot="1"/>
    <row r="2" spans="2:39" s="6" customFormat="1" ht="51.75" customHeight="1" thickTop="1" thickBot="1">
      <c r="B2" s="241" t="s">
        <v>0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4"/>
      <c r="N2" s="4"/>
      <c r="O2" s="4"/>
      <c r="P2" s="5"/>
      <c r="AF2" s="7" t="s">
        <v>1</v>
      </c>
      <c r="AG2" s="8" t="s">
        <v>2</v>
      </c>
      <c r="AH2" s="8" t="s">
        <v>3</v>
      </c>
      <c r="AI2" s="9" t="s">
        <v>4</v>
      </c>
      <c r="AJ2" s="10" t="s">
        <v>5</v>
      </c>
      <c r="AK2" s="11" t="s">
        <v>6</v>
      </c>
      <c r="AL2" s="12" t="s">
        <v>7</v>
      </c>
      <c r="AM2" s="12" t="s">
        <v>8</v>
      </c>
    </row>
    <row r="3" spans="2:39" s="6" customFormat="1" ht="19.5" customHeight="1" thickTop="1" thickBot="1">
      <c r="B3" s="13" t="s">
        <v>9</v>
      </c>
      <c r="C3" s="14"/>
      <c r="D3" s="14"/>
      <c r="E3" s="243" t="s">
        <v>10</v>
      </c>
      <c r="F3" s="243"/>
      <c r="G3" s="243"/>
      <c r="H3" s="243"/>
      <c r="I3" s="243"/>
      <c r="J3" s="243"/>
      <c r="K3" s="243"/>
      <c r="L3" s="244" t="s">
        <v>11</v>
      </c>
      <c r="M3" s="244"/>
      <c r="N3" s="244"/>
      <c r="O3" s="244"/>
      <c r="P3" s="245"/>
      <c r="AF3" s="15">
        <f>C57</f>
        <v>0</v>
      </c>
      <c r="AG3" s="16">
        <f>D57</f>
        <v>0</v>
      </c>
      <c r="AH3" s="16">
        <f>E57</f>
        <v>0</v>
      </c>
      <c r="AI3" s="15">
        <f>F57</f>
        <v>0</v>
      </c>
      <c r="AJ3" s="17">
        <f>G57</f>
        <v>0</v>
      </c>
      <c r="AK3" s="15">
        <f t="shared" ref="AK3:AK45" si="0">J57</f>
        <v>0</v>
      </c>
      <c r="AL3" s="18">
        <f t="shared" ref="AL3:AL45" si="1">L57</f>
        <v>0</v>
      </c>
      <c r="AM3" s="18" t="str">
        <f t="shared" ref="AM3:AM45" si="2">N57</f>
        <v/>
      </c>
    </row>
    <row r="4" spans="2:39" s="19" customFormat="1" ht="15" customHeight="1" thickTop="1">
      <c r="B4" s="246" t="s">
        <v>12</v>
      </c>
      <c r="C4" s="247"/>
      <c r="D4" s="247"/>
      <c r="E4" s="247"/>
      <c r="F4" s="247"/>
      <c r="G4" s="247"/>
      <c r="H4" s="247"/>
      <c r="I4" s="247"/>
      <c r="J4" s="247"/>
      <c r="K4" s="247"/>
      <c r="L4" s="248" t="s">
        <v>13</v>
      </c>
      <c r="M4" s="249"/>
      <c r="N4" s="249"/>
      <c r="O4" s="249"/>
      <c r="P4" s="250"/>
      <c r="AF4" s="15">
        <f t="shared" ref="AF4:AJ19" si="3">C58</f>
        <v>0</v>
      </c>
      <c r="AG4" s="16">
        <f t="shared" si="3"/>
        <v>0</v>
      </c>
      <c r="AH4" s="16">
        <f t="shared" si="3"/>
        <v>0</v>
      </c>
      <c r="AI4" s="15">
        <f t="shared" si="3"/>
        <v>0</v>
      </c>
      <c r="AJ4" s="17">
        <f t="shared" si="3"/>
        <v>0</v>
      </c>
      <c r="AK4" s="15">
        <f t="shared" si="0"/>
        <v>0</v>
      </c>
      <c r="AL4" s="18">
        <f t="shared" si="1"/>
        <v>0</v>
      </c>
      <c r="AM4" s="18" t="str">
        <f t="shared" si="2"/>
        <v/>
      </c>
    </row>
    <row r="5" spans="2:39" s="20" customFormat="1" ht="15" customHeight="1">
      <c r="B5" s="232" t="s">
        <v>14</v>
      </c>
      <c r="C5" s="233"/>
      <c r="D5" s="233"/>
      <c r="E5" s="233"/>
      <c r="F5" s="233"/>
      <c r="G5" s="233"/>
      <c r="H5" s="233"/>
      <c r="I5" s="233"/>
      <c r="J5" s="233"/>
      <c r="K5" s="233"/>
      <c r="L5" s="251"/>
      <c r="M5" s="252"/>
      <c r="N5" s="252"/>
      <c r="O5" s="252"/>
      <c r="P5" s="253"/>
      <c r="AF5" s="15">
        <f t="shared" si="3"/>
        <v>0</v>
      </c>
      <c r="AG5" s="16">
        <f t="shared" si="3"/>
        <v>0</v>
      </c>
      <c r="AH5" s="16">
        <f t="shared" si="3"/>
        <v>0</v>
      </c>
      <c r="AI5" s="15">
        <f t="shared" si="3"/>
        <v>0</v>
      </c>
      <c r="AJ5" s="17">
        <f t="shared" si="3"/>
        <v>0</v>
      </c>
      <c r="AK5" s="15">
        <f t="shared" si="0"/>
        <v>0</v>
      </c>
      <c r="AL5" s="18">
        <f t="shared" si="1"/>
        <v>0</v>
      </c>
      <c r="AM5" s="18" t="str">
        <f t="shared" si="2"/>
        <v/>
      </c>
    </row>
    <row r="6" spans="2:39" s="21" customFormat="1" ht="15" customHeight="1">
      <c r="B6" s="232" t="s">
        <v>15</v>
      </c>
      <c r="C6" s="233"/>
      <c r="D6" s="233"/>
      <c r="E6" s="233"/>
      <c r="F6" s="233"/>
      <c r="G6" s="233"/>
      <c r="H6" s="233"/>
      <c r="I6" s="233"/>
      <c r="J6" s="233"/>
      <c r="K6" s="233"/>
      <c r="L6" s="251"/>
      <c r="M6" s="252"/>
      <c r="N6" s="252"/>
      <c r="O6" s="252"/>
      <c r="P6" s="253"/>
      <c r="AF6" s="15">
        <f t="shared" si="3"/>
        <v>0</v>
      </c>
      <c r="AG6" s="16">
        <f t="shared" si="3"/>
        <v>0</v>
      </c>
      <c r="AH6" s="16">
        <f t="shared" si="3"/>
        <v>0</v>
      </c>
      <c r="AI6" s="15">
        <f t="shared" si="3"/>
        <v>0</v>
      </c>
      <c r="AJ6" s="17">
        <f t="shared" si="3"/>
        <v>0</v>
      </c>
      <c r="AK6" s="15">
        <f t="shared" si="0"/>
        <v>0</v>
      </c>
      <c r="AL6" s="18">
        <f t="shared" si="1"/>
        <v>0</v>
      </c>
      <c r="AM6" s="18" t="str">
        <f t="shared" si="2"/>
        <v/>
      </c>
    </row>
    <row r="7" spans="2:39" s="6" customFormat="1" ht="15" customHeight="1">
      <c r="B7" s="219" t="s">
        <v>16</v>
      </c>
      <c r="C7" s="220"/>
      <c r="D7" s="220"/>
      <c r="E7" s="220"/>
      <c r="F7" s="220"/>
      <c r="G7" s="220"/>
      <c r="H7" s="220"/>
      <c r="I7" s="220"/>
      <c r="J7" s="220"/>
      <c r="K7" s="220"/>
      <c r="L7" s="251"/>
      <c r="M7" s="252"/>
      <c r="N7" s="252"/>
      <c r="O7" s="252"/>
      <c r="P7" s="253"/>
      <c r="AF7" s="15">
        <f t="shared" si="3"/>
        <v>0</v>
      </c>
      <c r="AG7" s="16">
        <f t="shared" si="3"/>
        <v>0</v>
      </c>
      <c r="AH7" s="16">
        <f t="shared" si="3"/>
        <v>0</v>
      </c>
      <c r="AI7" s="15">
        <f t="shared" si="3"/>
        <v>0</v>
      </c>
      <c r="AJ7" s="17">
        <f t="shared" si="3"/>
        <v>0</v>
      </c>
      <c r="AK7" s="15">
        <f t="shared" si="0"/>
        <v>0</v>
      </c>
      <c r="AL7" s="18">
        <f t="shared" si="1"/>
        <v>0</v>
      </c>
      <c r="AM7" s="18" t="str">
        <f t="shared" si="2"/>
        <v/>
      </c>
    </row>
    <row r="8" spans="2:39" s="21" customFormat="1" ht="15" customHeight="1">
      <c r="B8" s="223" t="s">
        <v>17</v>
      </c>
      <c r="C8" s="224"/>
      <c r="D8" s="224"/>
      <c r="E8" s="224"/>
      <c r="F8" s="224"/>
      <c r="G8" s="224"/>
      <c r="H8" s="224"/>
      <c r="I8" s="224"/>
      <c r="J8" s="224"/>
      <c r="K8" s="254"/>
      <c r="L8" s="251"/>
      <c r="M8" s="252"/>
      <c r="N8" s="252"/>
      <c r="O8" s="252"/>
      <c r="P8" s="253"/>
      <c r="AF8" s="15">
        <f t="shared" si="3"/>
        <v>0</v>
      </c>
      <c r="AG8" s="16">
        <f t="shared" si="3"/>
        <v>0</v>
      </c>
      <c r="AH8" s="16">
        <f t="shared" si="3"/>
        <v>0</v>
      </c>
      <c r="AI8" s="15">
        <f t="shared" si="3"/>
        <v>0</v>
      </c>
      <c r="AJ8" s="17">
        <f t="shared" si="3"/>
        <v>0</v>
      </c>
      <c r="AK8" s="15">
        <f t="shared" si="0"/>
        <v>0</v>
      </c>
      <c r="AL8" s="18">
        <f t="shared" si="1"/>
        <v>0</v>
      </c>
      <c r="AM8" s="18" t="str">
        <f t="shared" si="2"/>
        <v/>
      </c>
    </row>
    <row r="9" spans="2:39" s="6" customFormat="1" ht="15" customHeight="1">
      <c r="B9" s="219" t="s">
        <v>18</v>
      </c>
      <c r="C9" s="220"/>
      <c r="D9" s="220"/>
      <c r="E9" s="220"/>
      <c r="F9" s="220"/>
      <c r="G9" s="220"/>
      <c r="H9" s="220"/>
      <c r="I9" s="220"/>
      <c r="J9" s="220"/>
      <c r="K9" s="220"/>
      <c r="L9" s="229" t="s">
        <v>19</v>
      </c>
      <c r="M9" s="230"/>
      <c r="N9" s="231" t="s">
        <v>20</v>
      </c>
      <c r="O9" s="231"/>
      <c r="P9" s="22"/>
      <c r="AF9" s="15">
        <f t="shared" si="3"/>
        <v>0</v>
      </c>
      <c r="AG9" s="16">
        <f t="shared" si="3"/>
        <v>0</v>
      </c>
      <c r="AH9" s="16">
        <f t="shared" si="3"/>
        <v>0</v>
      </c>
      <c r="AI9" s="15">
        <f t="shared" si="3"/>
        <v>0</v>
      </c>
      <c r="AJ9" s="17">
        <f t="shared" si="3"/>
        <v>0</v>
      </c>
      <c r="AK9" s="15">
        <f t="shared" si="0"/>
        <v>0</v>
      </c>
      <c r="AL9" s="18">
        <f t="shared" si="1"/>
        <v>0</v>
      </c>
      <c r="AM9" s="18" t="str">
        <f t="shared" si="2"/>
        <v/>
      </c>
    </row>
    <row r="10" spans="2:39" s="20" customFormat="1" ht="15" customHeight="1">
      <c r="B10" s="232" t="s">
        <v>21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4" t="s">
        <v>22</v>
      </c>
      <c r="M10" s="235"/>
      <c r="N10" s="235"/>
      <c r="O10" s="235"/>
      <c r="P10" s="236"/>
      <c r="AF10" s="15">
        <f t="shared" si="3"/>
        <v>0</v>
      </c>
      <c r="AG10" s="16">
        <f t="shared" si="3"/>
        <v>0</v>
      </c>
      <c r="AH10" s="16">
        <f t="shared" si="3"/>
        <v>0</v>
      </c>
      <c r="AI10" s="15">
        <f t="shared" si="3"/>
        <v>0</v>
      </c>
      <c r="AJ10" s="17">
        <f t="shared" si="3"/>
        <v>0</v>
      </c>
      <c r="AK10" s="15">
        <f t="shared" si="0"/>
        <v>0</v>
      </c>
      <c r="AL10" s="18">
        <f t="shared" si="1"/>
        <v>0</v>
      </c>
      <c r="AM10" s="18" t="str">
        <f t="shared" si="2"/>
        <v/>
      </c>
    </row>
    <row r="11" spans="2:39" s="21" customFormat="1" ht="15" customHeight="1">
      <c r="B11" s="232" t="s">
        <v>23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7" t="s">
        <v>24</v>
      </c>
      <c r="M11" s="238"/>
      <c r="N11" s="239" t="s">
        <v>25</v>
      </c>
      <c r="O11" s="239"/>
      <c r="P11" s="240"/>
      <c r="AF11" s="15">
        <f t="shared" si="3"/>
        <v>0</v>
      </c>
      <c r="AG11" s="16">
        <f t="shared" si="3"/>
        <v>0</v>
      </c>
      <c r="AH11" s="16">
        <f t="shared" si="3"/>
        <v>0</v>
      </c>
      <c r="AI11" s="15">
        <f t="shared" si="3"/>
        <v>0</v>
      </c>
      <c r="AJ11" s="17">
        <f t="shared" si="3"/>
        <v>0</v>
      </c>
      <c r="AK11" s="15">
        <f t="shared" si="0"/>
        <v>0</v>
      </c>
      <c r="AL11" s="18">
        <f t="shared" si="1"/>
        <v>0</v>
      </c>
      <c r="AM11" s="18" t="str">
        <f t="shared" si="2"/>
        <v/>
      </c>
    </row>
    <row r="12" spans="2:39" s="6" customFormat="1" ht="15" customHeight="1">
      <c r="B12" s="219" t="s">
        <v>26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3"/>
      <c r="M12" s="24"/>
      <c r="N12" s="221" t="s">
        <v>27</v>
      </c>
      <c r="O12" s="221"/>
      <c r="P12" s="222"/>
      <c r="AF12" s="15">
        <f t="shared" si="3"/>
        <v>0</v>
      </c>
      <c r="AG12" s="16">
        <f t="shared" si="3"/>
        <v>0</v>
      </c>
      <c r="AH12" s="16">
        <f t="shared" si="3"/>
        <v>0</v>
      </c>
      <c r="AI12" s="15">
        <f t="shared" si="3"/>
        <v>0</v>
      </c>
      <c r="AJ12" s="17">
        <f t="shared" si="3"/>
        <v>0</v>
      </c>
      <c r="AK12" s="15">
        <f t="shared" si="0"/>
        <v>0</v>
      </c>
      <c r="AL12" s="18">
        <f t="shared" si="1"/>
        <v>0</v>
      </c>
      <c r="AM12" s="18" t="str">
        <f t="shared" si="2"/>
        <v/>
      </c>
    </row>
    <row r="13" spans="2:39" s="27" customFormat="1" ht="15" customHeight="1">
      <c r="B13" s="223" t="s">
        <v>28</v>
      </c>
      <c r="C13" s="224"/>
      <c r="D13" s="224"/>
      <c r="E13" s="224"/>
      <c r="F13" s="224"/>
      <c r="G13" s="224"/>
      <c r="H13" s="224"/>
      <c r="I13" s="224"/>
      <c r="J13" s="224"/>
      <c r="K13" s="224"/>
      <c r="L13" s="25"/>
      <c r="M13" s="26"/>
      <c r="N13" s="221" t="s">
        <v>29</v>
      </c>
      <c r="O13" s="221"/>
      <c r="P13" s="222"/>
      <c r="AF13" s="15">
        <f t="shared" si="3"/>
        <v>0</v>
      </c>
      <c r="AG13" s="16">
        <f t="shared" si="3"/>
        <v>0</v>
      </c>
      <c r="AH13" s="16">
        <f t="shared" si="3"/>
        <v>0</v>
      </c>
      <c r="AI13" s="15">
        <f t="shared" si="3"/>
        <v>0</v>
      </c>
      <c r="AJ13" s="17">
        <f t="shared" si="3"/>
        <v>0</v>
      </c>
      <c r="AK13" s="15">
        <f t="shared" si="0"/>
        <v>0</v>
      </c>
      <c r="AL13" s="18">
        <f t="shared" si="1"/>
        <v>0</v>
      </c>
      <c r="AM13" s="18" t="str">
        <f t="shared" si="2"/>
        <v/>
      </c>
    </row>
    <row r="14" spans="2:39" s="30" customFormat="1" ht="15" customHeight="1" thickBot="1">
      <c r="B14" s="225" t="s">
        <v>30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8"/>
      <c r="M14" s="29"/>
      <c r="N14" s="227" t="s">
        <v>31</v>
      </c>
      <c r="O14" s="227"/>
      <c r="P14" s="228"/>
      <c r="AF14" s="15">
        <f t="shared" si="3"/>
        <v>0</v>
      </c>
      <c r="AG14" s="16">
        <f t="shared" si="3"/>
        <v>0</v>
      </c>
      <c r="AH14" s="16">
        <f t="shared" si="3"/>
        <v>0</v>
      </c>
      <c r="AI14" s="15">
        <f t="shared" si="3"/>
        <v>0</v>
      </c>
      <c r="AJ14" s="17">
        <f t="shared" si="3"/>
        <v>0</v>
      </c>
      <c r="AK14" s="15">
        <f t="shared" si="0"/>
        <v>0</v>
      </c>
      <c r="AL14" s="18">
        <f t="shared" si="1"/>
        <v>0</v>
      </c>
      <c r="AM14" s="18" t="str">
        <f t="shared" si="2"/>
        <v/>
      </c>
    </row>
    <row r="15" spans="2:39" s="30" customFormat="1" ht="11.25" customHeight="1" thickTop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AF15" s="15">
        <f t="shared" si="3"/>
        <v>0</v>
      </c>
      <c r="AG15" s="16">
        <f t="shared" si="3"/>
        <v>0</v>
      </c>
      <c r="AH15" s="16">
        <f t="shared" si="3"/>
        <v>0</v>
      </c>
      <c r="AI15" s="15">
        <f t="shared" si="3"/>
        <v>0</v>
      </c>
      <c r="AJ15" s="17">
        <f t="shared" si="3"/>
        <v>0</v>
      </c>
      <c r="AK15" s="15">
        <f t="shared" si="0"/>
        <v>0</v>
      </c>
      <c r="AL15" s="18">
        <f t="shared" si="1"/>
        <v>0</v>
      </c>
      <c r="AM15" s="18" t="str">
        <f t="shared" si="2"/>
        <v/>
      </c>
    </row>
    <row r="16" spans="2:39" ht="22.5" customHeight="1" thickBot="1">
      <c r="B16"/>
      <c r="C16" s="255" t="s">
        <v>32</v>
      </c>
      <c r="D16" s="255"/>
      <c r="E16" s="255"/>
      <c r="F16" s="255"/>
      <c r="G16" s="255"/>
      <c r="H16" s="255"/>
      <c r="J16" s="256" t="s">
        <v>33</v>
      </c>
      <c r="K16" s="256"/>
      <c r="L16" s="256"/>
      <c r="M16" s="256"/>
      <c r="N16" s="256"/>
      <c r="O16" s="256"/>
      <c r="P16" s="256"/>
      <c r="AF16" s="15">
        <f t="shared" si="3"/>
        <v>0</v>
      </c>
      <c r="AG16" s="16">
        <f t="shared" si="3"/>
        <v>0</v>
      </c>
      <c r="AH16" s="16">
        <f t="shared" si="3"/>
        <v>0</v>
      </c>
      <c r="AI16" s="15">
        <f t="shared" si="3"/>
        <v>0</v>
      </c>
      <c r="AJ16" s="17">
        <f t="shared" si="3"/>
        <v>0</v>
      </c>
      <c r="AK16" s="15">
        <f t="shared" si="0"/>
        <v>0</v>
      </c>
      <c r="AL16" s="18">
        <f t="shared" si="1"/>
        <v>0</v>
      </c>
      <c r="AM16" s="18" t="str">
        <f t="shared" si="2"/>
        <v/>
      </c>
    </row>
    <row r="17" spans="2:39" ht="7.5" customHeight="1" thickTop="1" thickBot="1">
      <c r="B17"/>
      <c r="C17" s="211"/>
      <c r="D17" s="212"/>
      <c r="E17" s="212"/>
      <c r="F17" s="212"/>
      <c r="G17" s="212"/>
      <c r="H17" s="213"/>
      <c r="J17" s="217"/>
      <c r="K17" s="218"/>
      <c r="L17" s="218"/>
      <c r="M17" s="218"/>
      <c r="N17" s="31"/>
      <c r="O17" s="31"/>
      <c r="P17" s="32"/>
      <c r="AF17" s="15">
        <f t="shared" si="3"/>
        <v>0</v>
      </c>
      <c r="AG17" s="16">
        <f t="shared" si="3"/>
        <v>0</v>
      </c>
      <c r="AH17" s="16">
        <f t="shared" si="3"/>
        <v>0</v>
      </c>
      <c r="AI17" s="15">
        <f t="shared" si="3"/>
        <v>0</v>
      </c>
      <c r="AJ17" s="17">
        <f t="shared" si="3"/>
        <v>0</v>
      </c>
      <c r="AK17" s="15">
        <f t="shared" si="0"/>
        <v>0</v>
      </c>
      <c r="AL17" s="18">
        <f t="shared" si="1"/>
        <v>0</v>
      </c>
      <c r="AM17" s="18" t="str">
        <f t="shared" si="2"/>
        <v/>
      </c>
    </row>
    <row r="18" spans="2:39" ht="22.5" customHeight="1" thickTop="1" thickBot="1">
      <c r="B18"/>
      <c r="C18" s="214"/>
      <c r="D18" s="215"/>
      <c r="E18" s="215"/>
      <c r="F18" s="215"/>
      <c r="G18" s="215"/>
      <c r="H18" s="216"/>
      <c r="J18" s="195" t="s">
        <v>34</v>
      </c>
      <c r="K18" s="190"/>
      <c r="L18" s="190"/>
      <c r="M18" s="191"/>
      <c r="N18" s="33"/>
      <c r="O18"/>
      <c r="P18" s="34"/>
      <c r="AF18" s="15">
        <f t="shared" si="3"/>
        <v>0</v>
      </c>
      <c r="AG18" s="16">
        <f t="shared" si="3"/>
        <v>0</v>
      </c>
      <c r="AH18" s="16">
        <f t="shared" si="3"/>
        <v>0</v>
      </c>
      <c r="AI18" s="15">
        <f t="shared" si="3"/>
        <v>0</v>
      </c>
      <c r="AJ18" s="17">
        <f t="shared" si="3"/>
        <v>0</v>
      </c>
      <c r="AK18" s="15">
        <f t="shared" si="0"/>
        <v>0</v>
      </c>
      <c r="AL18" s="18">
        <f t="shared" si="1"/>
        <v>0</v>
      </c>
      <c r="AM18" s="18" t="str">
        <f t="shared" si="2"/>
        <v/>
      </c>
    </row>
    <row r="19" spans="2:39" customFormat="1" ht="5.25" customHeight="1" thickTop="1" thickBot="1">
      <c r="H19" s="3"/>
      <c r="I19" s="3"/>
      <c r="J19" s="197"/>
      <c r="K19" s="198"/>
      <c r="L19" s="198"/>
      <c r="M19" s="198"/>
      <c r="P19" s="34"/>
      <c r="AF19" s="15">
        <f t="shared" si="3"/>
        <v>0</v>
      </c>
      <c r="AG19" s="16">
        <f t="shared" si="3"/>
        <v>0</v>
      </c>
      <c r="AH19" s="16">
        <f t="shared" si="3"/>
        <v>0</v>
      </c>
      <c r="AI19" s="15">
        <f t="shared" si="3"/>
        <v>0</v>
      </c>
      <c r="AJ19" s="17">
        <f t="shared" si="3"/>
        <v>0</v>
      </c>
      <c r="AK19" s="15">
        <f t="shared" si="0"/>
        <v>0</v>
      </c>
      <c r="AL19" s="18">
        <f t="shared" si="1"/>
        <v>0</v>
      </c>
      <c r="AM19" s="18" t="str">
        <f t="shared" si="2"/>
        <v/>
      </c>
    </row>
    <row r="20" spans="2:39" ht="22.5" customHeight="1" thickTop="1" thickBot="1">
      <c r="B20" s="35"/>
      <c r="C20" s="190" t="s">
        <v>35</v>
      </c>
      <c r="D20" s="191"/>
      <c r="E20" s="192"/>
      <c r="F20" s="193"/>
      <c r="G20" s="193"/>
      <c r="H20" s="194"/>
      <c r="J20" s="195" t="s">
        <v>36</v>
      </c>
      <c r="K20" s="190"/>
      <c r="L20" s="190"/>
      <c r="M20" s="191"/>
      <c r="N20" s="36"/>
      <c r="O20" s="37" t="str">
        <f>IF(N20="","",IFERROR(ROUNDDOWN(N20/N18,2),""))</f>
        <v/>
      </c>
      <c r="P20" s="196" t="str">
        <f>IF(OR(O20="",O22="",O24="",N20="",N22="",N24="",(N22+N24)=N20),"% OF TOTAL UNITS","UNITS DON'T ADD UP")</f>
        <v>% OF TOTAL UNITS</v>
      </c>
      <c r="AF20" s="15">
        <f t="shared" ref="AF20:AJ35" si="4">C74</f>
        <v>0</v>
      </c>
      <c r="AG20" s="16">
        <f t="shared" si="4"/>
        <v>0</v>
      </c>
      <c r="AH20" s="16">
        <f t="shared" si="4"/>
        <v>0</v>
      </c>
      <c r="AI20" s="15">
        <f t="shared" si="4"/>
        <v>0</v>
      </c>
      <c r="AJ20" s="17">
        <f t="shared" si="4"/>
        <v>0</v>
      </c>
      <c r="AK20" s="15">
        <f t="shared" si="0"/>
        <v>0</v>
      </c>
      <c r="AL20" s="18">
        <f t="shared" si="1"/>
        <v>0</v>
      </c>
      <c r="AM20" s="18" t="str">
        <f t="shared" si="2"/>
        <v/>
      </c>
    </row>
    <row r="21" spans="2:39" ht="5.25" customHeight="1" thickTop="1" thickBot="1">
      <c r="B21" s="35"/>
      <c r="J21" s="197"/>
      <c r="K21" s="198"/>
      <c r="L21" s="198"/>
      <c r="M21" s="198"/>
      <c r="N21"/>
      <c r="O21" s="38"/>
      <c r="P21" s="196"/>
      <c r="AF21" s="15">
        <f t="shared" si="4"/>
        <v>0</v>
      </c>
      <c r="AG21" s="16">
        <f t="shared" si="4"/>
        <v>0</v>
      </c>
      <c r="AH21" s="16">
        <f t="shared" si="4"/>
        <v>0</v>
      </c>
      <c r="AI21" s="15">
        <f t="shared" si="4"/>
        <v>0</v>
      </c>
      <c r="AJ21" s="17">
        <f t="shared" si="4"/>
        <v>0</v>
      </c>
      <c r="AK21" s="15">
        <f t="shared" si="0"/>
        <v>0</v>
      </c>
      <c r="AL21" s="18">
        <f t="shared" si="1"/>
        <v>0</v>
      </c>
      <c r="AM21" s="18" t="str">
        <f t="shared" si="2"/>
        <v/>
      </c>
    </row>
    <row r="22" spans="2:39" ht="22.5" customHeight="1" thickTop="1" thickBot="1">
      <c r="B22" s="35"/>
      <c r="C22" s="199" t="s">
        <v>37</v>
      </c>
      <c r="D22" s="199"/>
      <c r="E22" s="199"/>
      <c r="F22" s="199"/>
      <c r="G22" s="199"/>
      <c r="H22" s="199"/>
      <c r="J22" s="195" t="s">
        <v>38</v>
      </c>
      <c r="K22" s="190"/>
      <c r="L22" s="190"/>
      <c r="M22" s="191"/>
      <c r="N22" s="36"/>
      <c r="O22" s="37" t="str">
        <f>IF(N22="","",IFERROR(ROUNDDOWN(N22/N18,2),""))</f>
        <v/>
      </c>
      <c r="P22" s="196"/>
      <c r="AF22" s="15" t="str">
        <f t="shared" si="4"/>
        <v>CONTINUE ONTO AND ATTACH ADDITIONAL COPIES OF THIS PAGE IF NECESSARY</v>
      </c>
      <c r="AG22" s="16">
        <f t="shared" si="4"/>
        <v>0</v>
      </c>
      <c r="AH22" s="16">
        <f t="shared" si="4"/>
        <v>0</v>
      </c>
      <c r="AI22" s="15">
        <f t="shared" si="4"/>
        <v>0</v>
      </c>
      <c r="AJ22" s="17">
        <f t="shared" si="4"/>
        <v>0</v>
      </c>
      <c r="AK22" s="15">
        <f t="shared" si="0"/>
        <v>0</v>
      </c>
      <c r="AL22" s="18">
        <f t="shared" si="1"/>
        <v>0</v>
      </c>
      <c r="AM22" s="18">
        <f t="shared" si="2"/>
        <v>0</v>
      </c>
    </row>
    <row r="23" spans="2:39" ht="5.25" customHeight="1" thickTop="1" thickBot="1">
      <c r="B23" s="35"/>
      <c r="C23" s="200"/>
      <c r="D23" s="201"/>
      <c r="E23" s="201"/>
      <c r="F23" s="201"/>
      <c r="G23" s="201"/>
      <c r="H23" s="202"/>
      <c r="J23" s="209"/>
      <c r="K23" s="210"/>
      <c r="L23" s="210"/>
      <c r="M23" s="210"/>
      <c r="O23" s="2"/>
      <c r="P23" s="196"/>
      <c r="AF23" s="15" t="str">
        <f t="shared" si="4"/>
        <v/>
      </c>
      <c r="AG23" s="16">
        <f t="shared" si="4"/>
        <v>0</v>
      </c>
      <c r="AH23" s="16">
        <f t="shared" si="4"/>
        <v>0</v>
      </c>
      <c r="AI23" s="15">
        <f t="shared" si="4"/>
        <v>0</v>
      </c>
      <c r="AJ23" s="17">
        <f t="shared" si="4"/>
        <v>0</v>
      </c>
      <c r="AK23" s="15">
        <f t="shared" si="0"/>
        <v>0</v>
      </c>
      <c r="AL23" s="18">
        <f t="shared" si="1"/>
        <v>0</v>
      </c>
      <c r="AM23" s="18">
        <f t="shared" si="2"/>
        <v>0</v>
      </c>
    </row>
    <row r="24" spans="2:39" ht="22.5" customHeight="1" thickTop="1" thickBot="1">
      <c r="B24" s="35"/>
      <c r="C24" s="203"/>
      <c r="D24" s="204"/>
      <c r="E24" s="204"/>
      <c r="F24" s="204"/>
      <c r="G24" s="204"/>
      <c r="H24" s="205"/>
      <c r="J24" s="195" t="s">
        <v>39</v>
      </c>
      <c r="K24" s="190"/>
      <c r="L24" s="190"/>
      <c r="M24" s="191"/>
      <c r="N24" s="36"/>
      <c r="O24" s="37" t="str">
        <f>IF(N24="","",IFERROR(ROUNDDOWN(N24/N18,2),""))</f>
        <v/>
      </c>
      <c r="P24" s="196"/>
      <c r="AF24" s="15" t="str">
        <f t="shared" si="4"/>
        <v>4D RENT ROLL (CONTINUED)</v>
      </c>
      <c r="AG24" s="16">
        <f t="shared" si="4"/>
        <v>0</v>
      </c>
      <c r="AH24" s="16">
        <f t="shared" si="4"/>
        <v>0</v>
      </c>
      <c r="AI24" s="15">
        <f t="shared" si="4"/>
        <v>0</v>
      </c>
      <c r="AJ24" s="17">
        <f t="shared" si="4"/>
        <v>0</v>
      </c>
      <c r="AK24" s="15">
        <f t="shared" si="0"/>
        <v>0</v>
      </c>
      <c r="AL24" s="18">
        <f t="shared" si="1"/>
        <v>0</v>
      </c>
      <c r="AM24" s="18">
        <f t="shared" si="2"/>
        <v>0</v>
      </c>
    </row>
    <row r="25" spans="2:39" ht="7.15" customHeight="1" thickTop="1" thickBot="1">
      <c r="B25" s="39"/>
      <c r="C25" s="206"/>
      <c r="D25" s="207"/>
      <c r="E25" s="207"/>
      <c r="F25" s="207"/>
      <c r="G25" s="207"/>
      <c r="H25" s="208"/>
      <c r="J25" s="176"/>
      <c r="K25" s="177"/>
      <c r="L25" s="177"/>
      <c r="M25" s="177"/>
      <c r="N25" s="40"/>
      <c r="O25" s="40"/>
      <c r="P25" s="41"/>
      <c r="AF25" s="15" t="str">
        <f t="shared" si="4"/>
        <v xml:space="preserve">
UNIT #
INCLUDE ALL UNITS</v>
      </c>
      <c r="AG25" s="16" t="str">
        <f t="shared" si="4"/>
        <v xml:space="preserve">
# OF 
BED
ROOMS</v>
      </c>
      <c r="AH25" s="16" t="str">
        <f t="shared" si="4"/>
        <v xml:space="preserve">
BED ROOM SIZES 
SQUARE FEET (APPROX.)</v>
      </c>
      <c r="AI25" s="15" t="str">
        <f t="shared" si="4"/>
        <v xml:space="preserve">
PRESERVED AS 4D/LIRC UNIT?
YES / NO</v>
      </c>
      <c r="AJ25" s="17" t="str">
        <f t="shared" si="4"/>
        <v>(IF 4D UNIT)
PRESERVED
AT
50% or 60% AMI
50% or 60%
or N/A</v>
      </c>
      <c r="AK25" s="15" t="str">
        <f t="shared" si="0"/>
        <v xml:space="preserve">
CURRENTLY OCCUPIED?
YES / NO</v>
      </c>
      <c r="AL25" s="18" t="str">
        <f t="shared" si="1"/>
        <v xml:space="preserve">
CURRENT/ LISTED
RENT
MONTHLY
</v>
      </c>
      <c r="AM25" s="18" t="str">
        <f t="shared" si="2"/>
        <v>(IF 4D UNIT)
MAXIMUM 4D RENT
MONTHLY
SEE RENT LIMIT TABLE</v>
      </c>
    </row>
    <row r="26" spans="2:39" ht="7.15" customHeight="1" thickTop="1">
      <c r="B26" s="39"/>
      <c r="C26" s="39"/>
      <c r="D26" s="39"/>
      <c r="E26" s="39"/>
      <c r="F26" s="39"/>
      <c r="G26" s="39"/>
      <c r="H26" s="39"/>
      <c r="I26" s="39"/>
      <c r="J26" s="39"/>
      <c r="K26" s="42"/>
      <c r="L26" s="42"/>
      <c r="M26" s="42"/>
      <c r="N26" s="38"/>
      <c r="O26" s="38"/>
      <c r="P26" s="39"/>
      <c r="AF26" s="15">
        <f t="shared" si="4"/>
        <v>0</v>
      </c>
      <c r="AG26" s="16">
        <f t="shared" si="4"/>
        <v>0</v>
      </c>
      <c r="AH26" s="16">
        <f t="shared" si="4"/>
        <v>0</v>
      </c>
      <c r="AI26" s="15">
        <f t="shared" si="4"/>
        <v>0</v>
      </c>
      <c r="AJ26" s="17">
        <f t="shared" si="4"/>
        <v>0</v>
      </c>
      <c r="AK26" s="15">
        <f t="shared" si="0"/>
        <v>0</v>
      </c>
      <c r="AL26" s="18">
        <f t="shared" si="1"/>
        <v>0</v>
      </c>
      <c r="AM26" s="18" t="str">
        <f t="shared" si="2"/>
        <v/>
      </c>
    </row>
    <row r="27" spans="2:39" ht="14.45" customHeight="1">
      <c r="B27"/>
      <c r="C27" s="43"/>
      <c r="P27"/>
      <c r="AF27" s="15">
        <f t="shared" si="4"/>
        <v>0</v>
      </c>
      <c r="AG27" s="16">
        <f t="shared" si="4"/>
        <v>0</v>
      </c>
      <c r="AH27" s="16">
        <f t="shared" si="4"/>
        <v>0</v>
      </c>
      <c r="AI27" s="15">
        <f t="shared" si="4"/>
        <v>0</v>
      </c>
      <c r="AJ27" s="17">
        <f t="shared" si="4"/>
        <v>0</v>
      </c>
      <c r="AK27" s="15">
        <f t="shared" si="0"/>
        <v>0</v>
      </c>
      <c r="AL27" s="18">
        <f t="shared" si="1"/>
        <v>0</v>
      </c>
      <c r="AM27" s="18" t="str">
        <f t="shared" si="2"/>
        <v/>
      </c>
    </row>
    <row r="28" spans="2:39" ht="15" customHeight="1" thickBot="1">
      <c r="B28" s="44"/>
      <c r="C28" s="178" t="s">
        <v>40</v>
      </c>
      <c r="D28" s="178"/>
      <c r="E28" s="178"/>
      <c r="F28" s="178"/>
      <c r="P28" s="44"/>
      <c r="AF28" s="15">
        <f t="shared" si="4"/>
        <v>0</v>
      </c>
      <c r="AG28" s="16">
        <f t="shared" si="4"/>
        <v>0</v>
      </c>
      <c r="AH28" s="16">
        <f t="shared" si="4"/>
        <v>0</v>
      </c>
      <c r="AI28" s="15">
        <f t="shared" si="4"/>
        <v>0</v>
      </c>
      <c r="AJ28" s="17">
        <f t="shared" si="4"/>
        <v>0</v>
      </c>
      <c r="AK28" s="15">
        <f t="shared" si="0"/>
        <v>0</v>
      </c>
      <c r="AL28" s="18">
        <f t="shared" si="1"/>
        <v>0</v>
      </c>
      <c r="AM28" s="18" t="str">
        <f t="shared" si="2"/>
        <v/>
      </c>
    </row>
    <row r="29" spans="2:39" s="30" customFormat="1" ht="20.25" customHeight="1" thickTop="1" thickBot="1">
      <c r="B29" s="45"/>
      <c r="C29" s="179"/>
      <c r="D29" s="180"/>
      <c r="E29" s="180"/>
      <c r="F29" s="181"/>
      <c r="G29" s="46"/>
      <c r="H29" s="185" t="s">
        <v>41</v>
      </c>
      <c r="I29" s="186"/>
      <c r="J29" s="186"/>
      <c r="K29" s="187"/>
      <c r="L29" s="2"/>
      <c r="M29" s="185" t="s">
        <v>42</v>
      </c>
      <c r="N29" s="186"/>
      <c r="O29" s="187"/>
      <c r="P29" s="45"/>
      <c r="AF29" s="15">
        <f t="shared" si="4"/>
        <v>0</v>
      </c>
      <c r="AG29" s="16">
        <f t="shared" si="4"/>
        <v>0</v>
      </c>
      <c r="AH29" s="16">
        <f t="shared" si="4"/>
        <v>0</v>
      </c>
      <c r="AI29" s="15">
        <f t="shared" si="4"/>
        <v>0</v>
      </c>
      <c r="AJ29" s="17">
        <f t="shared" si="4"/>
        <v>0</v>
      </c>
      <c r="AK29" s="15">
        <f t="shared" si="0"/>
        <v>0</v>
      </c>
      <c r="AL29" s="18">
        <f t="shared" si="1"/>
        <v>0</v>
      </c>
      <c r="AM29" s="18" t="str">
        <f t="shared" si="2"/>
        <v/>
      </c>
    </row>
    <row r="30" spans="2:39" s="48" customFormat="1" ht="10.5" customHeight="1" thickBot="1">
      <c r="B30" s="47"/>
      <c r="C30" s="182"/>
      <c r="D30" s="183"/>
      <c r="E30" s="183"/>
      <c r="F30" s="184"/>
      <c r="H30" s="49" t="s">
        <v>43</v>
      </c>
      <c r="I30" s="188" t="s">
        <v>44</v>
      </c>
      <c r="J30" s="189"/>
      <c r="K30" s="50" t="s">
        <v>45</v>
      </c>
      <c r="L30" s="46"/>
      <c r="M30" s="51" t="s">
        <v>46</v>
      </c>
      <c r="N30" s="52" t="s">
        <v>44</v>
      </c>
      <c r="O30" s="53" t="s">
        <v>45</v>
      </c>
      <c r="P30" s="47"/>
      <c r="AF30" s="15">
        <f t="shared" si="4"/>
        <v>0</v>
      </c>
      <c r="AG30" s="16">
        <f t="shared" si="4"/>
        <v>0</v>
      </c>
      <c r="AH30" s="16">
        <f t="shared" si="4"/>
        <v>0</v>
      </c>
      <c r="AI30" s="15">
        <f t="shared" si="4"/>
        <v>0</v>
      </c>
      <c r="AJ30" s="17">
        <f t="shared" si="4"/>
        <v>0</v>
      </c>
      <c r="AK30" s="15">
        <f t="shared" si="0"/>
        <v>0</v>
      </c>
      <c r="AL30" s="18">
        <f t="shared" si="1"/>
        <v>0</v>
      </c>
      <c r="AM30" s="18" t="str">
        <f t="shared" si="2"/>
        <v/>
      </c>
    </row>
    <row r="31" spans="2:39" ht="9" customHeight="1" thickTop="1" thickBot="1">
      <c r="B31" s="44"/>
      <c r="G31" s="54"/>
      <c r="H31" s="55" t="s">
        <v>47</v>
      </c>
      <c r="I31" s="166" t="s">
        <v>48</v>
      </c>
      <c r="J31" s="167"/>
      <c r="K31" s="56" t="s">
        <v>48</v>
      </c>
      <c r="L31" s="48"/>
      <c r="M31" s="55" t="s">
        <v>49</v>
      </c>
      <c r="N31" s="57" t="s">
        <v>50</v>
      </c>
      <c r="O31" s="58" t="s">
        <v>50</v>
      </c>
      <c r="P31" s="44"/>
      <c r="AF31" s="15">
        <f t="shared" si="4"/>
        <v>0</v>
      </c>
      <c r="AG31" s="16">
        <f t="shared" si="4"/>
        <v>0</v>
      </c>
      <c r="AH31" s="16">
        <f t="shared" si="4"/>
        <v>0</v>
      </c>
      <c r="AI31" s="15">
        <f t="shared" si="4"/>
        <v>0</v>
      </c>
      <c r="AJ31" s="17">
        <f t="shared" si="4"/>
        <v>0</v>
      </c>
      <c r="AK31" s="15">
        <f t="shared" si="0"/>
        <v>0</v>
      </c>
      <c r="AL31" s="18">
        <f t="shared" si="1"/>
        <v>0</v>
      </c>
      <c r="AM31" s="18" t="str">
        <f t="shared" si="2"/>
        <v/>
      </c>
    </row>
    <row r="32" spans="2:39" customFormat="1" ht="16.5" customHeight="1" thickBot="1">
      <c r="B32" s="44"/>
      <c r="C32" s="257" t="s">
        <v>51</v>
      </c>
      <c r="D32" s="257"/>
      <c r="E32" s="257"/>
      <c r="F32" s="257"/>
      <c r="G32" s="3"/>
      <c r="H32" s="59" t="s">
        <v>52</v>
      </c>
      <c r="I32" s="168">
        <v>1027</v>
      </c>
      <c r="J32" s="169"/>
      <c r="K32" s="60">
        <v>1232</v>
      </c>
      <c r="L32" s="2"/>
      <c r="M32" s="61">
        <v>1</v>
      </c>
      <c r="N32" s="62">
        <v>41100</v>
      </c>
      <c r="O32" s="63">
        <v>49320</v>
      </c>
      <c r="P32" s="44"/>
      <c r="AF32" s="15">
        <f t="shared" si="4"/>
        <v>0</v>
      </c>
      <c r="AG32" s="16">
        <f t="shared" si="4"/>
        <v>0</v>
      </c>
      <c r="AH32" s="16">
        <f t="shared" si="4"/>
        <v>0</v>
      </c>
      <c r="AI32" s="15">
        <f t="shared" si="4"/>
        <v>0</v>
      </c>
      <c r="AJ32" s="17">
        <f t="shared" si="4"/>
        <v>0</v>
      </c>
      <c r="AK32" s="15">
        <f t="shared" si="0"/>
        <v>0</v>
      </c>
      <c r="AL32" s="18">
        <f t="shared" si="1"/>
        <v>0</v>
      </c>
      <c r="AM32" s="18" t="str">
        <f t="shared" si="2"/>
        <v/>
      </c>
    </row>
    <row r="33" spans="2:39" customFormat="1" ht="16.5" customHeight="1" thickTop="1">
      <c r="B33" s="44"/>
      <c r="C33" s="170"/>
      <c r="D33" s="171"/>
      <c r="E33" s="171"/>
      <c r="F33" s="172"/>
      <c r="G33" s="3"/>
      <c r="H33" s="64" t="s">
        <v>53</v>
      </c>
      <c r="I33" s="155">
        <v>1100</v>
      </c>
      <c r="J33" s="156"/>
      <c r="K33" s="65">
        <v>1320</v>
      </c>
      <c r="M33" s="66">
        <v>2</v>
      </c>
      <c r="N33" s="67">
        <v>46950</v>
      </c>
      <c r="O33" s="68">
        <v>56340</v>
      </c>
      <c r="P33" s="44"/>
      <c r="AF33" s="15">
        <f t="shared" si="4"/>
        <v>0</v>
      </c>
      <c r="AG33" s="16">
        <f t="shared" si="4"/>
        <v>0</v>
      </c>
      <c r="AH33" s="16">
        <f t="shared" si="4"/>
        <v>0</v>
      </c>
      <c r="AI33" s="15">
        <f t="shared" si="4"/>
        <v>0</v>
      </c>
      <c r="AJ33" s="17">
        <f t="shared" si="4"/>
        <v>0</v>
      </c>
      <c r="AK33" s="15">
        <f t="shared" si="0"/>
        <v>0</v>
      </c>
      <c r="AL33" s="18">
        <f t="shared" si="1"/>
        <v>0</v>
      </c>
      <c r="AM33" s="18" t="str">
        <f t="shared" si="2"/>
        <v/>
      </c>
    </row>
    <row r="34" spans="2:39" customFormat="1" ht="17.25" thickBot="1">
      <c r="B34" s="44"/>
      <c r="C34" s="173"/>
      <c r="D34" s="174"/>
      <c r="E34" s="174"/>
      <c r="F34" s="175"/>
      <c r="G34" s="3"/>
      <c r="H34" s="64" t="s">
        <v>54</v>
      </c>
      <c r="I34" s="155">
        <v>1320</v>
      </c>
      <c r="J34" s="156"/>
      <c r="K34" s="65">
        <v>1584</v>
      </c>
      <c r="M34" s="69">
        <v>3</v>
      </c>
      <c r="N34" s="70">
        <v>52800</v>
      </c>
      <c r="O34" s="71">
        <v>63360</v>
      </c>
      <c r="P34" s="44"/>
      <c r="AF34" s="15">
        <f t="shared" si="4"/>
        <v>0</v>
      </c>
      <c r="AG34" s="16">
        <f t="shared" si="4"/>
        <v>0</v>
      </c>
      <c r="AH34" s="16">
        <f t="shared" si="4"/>
        <v>0</v>
      </c>
      <c r="AI34" s="15">
        <f t="shared" si="4"/>
        <v>0</v>
      </c>
      <c r="AJ34" s="17">
        <f t="shared" si="4"/>
        <v>0</v>
      </c>
      <c r="AK34" s="15">
        <f t="shared" si="0"/>
        <v>0</v>
      </c>
      <c r="AL34" s="18">
        <f t="shared" si="1"/>
        <v>0</v>
      </c>
      <c r="AM34" s="18" t="str">
        <f t="shared" si="2"/>
        <v/>
      </c>
    </row>
    <row r="35" spans="2:39" customFormat="1" ht="15" customHeight="1" thickTop="1">
      <c r="B35" s="44"/>
      <c r="C35" s="2"/>
      <c r="D35" s="2"/>
      <c r="E35" s="3"/>
      <c r="F35" s="3"/>
      <c r="G35" s="3"/>
      <c r="H35" s="64" t="s">
        <v>55</v>
      </c>
      <c r="I35" s="155">
        <v>1525</v>
      </c>
      <c r="J35" s="156"/>
      <c r="K35" s="65">
        <v>1830</v>
      </c>
      <c r="M35" s="69">
        <v>4</v>
      </c>
      <c r="N35" s="70">
        <v>58650</v>
      </c>
      <c r="O35" s="71">
        <v>70380</v>
      </c>
      <c r="P35" s="44"/>
      <c r="AF35" s="15">
        <f t="shared" si="4"/>
        <v>0</v>
      </c>
      <c r="AG35" s="16">
        <f t="shared" si="4"/>
        <v>0</v>
      </c>
      <c r="AH35" s="16">
        <f t="shared" si="4"/>
        <v>0</v>
      </c>
      <c r="AI35" s="15">
        <f t="shared" si="4"/>
        <v>0</v>
      </c>
      <c r="AJ35" s="17">
        <f t="shared" si="4"/>
        <v>0</v>
      </c>
      <c r="AK35" s="15">
        <f t="shared" si="0"/>
        <v>0</v>
      </c>
      <c r="AL35" s="18">
        <f t="shared" si="1"/>
        <v>0</v>
      </c>
      <c r="AM35" s="18" t="str">
        <f t="shared" si="2"/>
        <v/>
      </c>
    </row>
    <row r="36" spans="2:39" customFormat="1" ht="15.75" customHeight="1" thickBot="1">
      <c r="B36" s="44"/>
      <c r="C36" s="257" t="s">
        <v>56</v>
      </c>
      <c r="D36" s="257"/>
      <c r="E36" s="257"/>
      <c r="F36" s="257"/>
      <c r="G36" s="3"/>
      <c r="H36" s="72" t="s">
        <v>57</v>
      </c>
      <c r="I36" s="155">
        <v>1701</v>
      </c>
      <c r="J36" s="156"/>
      <c r="K36" s="65">
        <v>2041</v>
      </c>
      <c r="M36" s="69">
        <v>5</v>
      </c>
      <c r="N36" s="70">
        <v>63350</v>
      </c>
      <c r="O36" s="71">
        <v>76020</v>
      </c>
      <c r="P36" s="44"/>
      <c r="AF36" s="15">
        <f t="shared" ref="AF36:AJ45" si="5">C90</f>
        <v>0</v>
      </c>
      <c r="AG36" s="16">
        <f t="shared" si="5"/>
        <v>0</v>
      </c>
      <c r="AH36" s="16">
        <f t="shared" si="5"/>
        <v>0</v>
      </c>
      <c r="AI36" s="15">
        <f t="shared" si="5"/>
        <v>0</v>
      </c>
      <c r="AJ36" s="17">
        <f t="shared" si="5"/>
        <v>0</v>
      </c>
      <c r="AK36" s="15">
        <f t="shared" si="0"/>
        <v>0</v>
      </c>
      <c r="AL36" s="18">
        <f t="shared" si="1"/>
        <v>0</v>
      </c>
      <c r="AM36" s="18" t="str">
        <f t="shared" si="2"/>
        <v/>
      </c>
    </row>
    <row r="37" spans="2:39" customFormat="1" ht="16.5" customHeight="1" thickTop="1" thickBot="1">
      <c r="C37" s="157"/>
      <c r="D37" s="158"/>
      <c r="E37" s="158"/>
      <c r="F37" s="159"/>
      <c r="G37" s="3"/>
      <c r="H37" s="73" t="s">
        <v>58</v>
      </c>
      <c r="I37" s="163">
        <f>1.15*I36</f>
        <v>1956.1499999999999</v>
      </c>
      <c r="J37" s="164"/>
      <c r="K37" s="74">
        <f>1.15*K36</f>
        <v>2347.1499999999996</v>
      </c>
      <c r="M37" s="75">
        <v>6</v>
      </c>
      <c r="N37" s="76">
        <v>68050</v>
      </c>
      <c r="O37" s="77">
        <v>81660</v>
      </c>
      <c r="AF37" s="15">
        <f t="shared" si="5"/>
        <v>0</v>
      </c>
      <c r="AG37" s="16">
        <f t="shared" si="5"/>
        <v>0</v>
      </c>
      <c r="AH37" s="16">
        <f t="shared" si="5"/>
        <v>0</v>
      </c>
      <c r="AI37" s="15">
        <f t="shared" si="5"/>
        <v>0</v>
      </c>
      <c r="AJ37" s="17">
        <f t="shared" si="5"/>
        <v>0</v>
      </c>
      <c r="AK37" s="15">
        <f t="shared" si="0"/>
        <v>0</v>
      </c>
      <c r="AL37" s="18">
        <f t="shared" si="1"/>
        <v>0</v>
      </c>
      <c r="AM37" s="18" t="str">
        <f t="shared" si="2"/>
        <v/>
      </c>
    </row>
    <row r="38" spans="2:39" customFormat="1" ht="16.5" customHeight="1" thickBot="1">
      <c r="C38" s="160"/>
      <c r="D38" s="161"/>
      <c r="E38" s="161"/>
      <c r="F38" s="162"/>
      <c r="G38" s="3"/>
      <c r="H38" s="78"/>
      <c r="I38" s="78"/>
      <c r="J38" s="78"/>
      <c r="K38" s="78"/>
      <c r="AF38" s="15">
        <f t="shared" si="5"/>
        <v>0</v>
      </c>
      <c r="AG38" s="16">
        <f t="shared" si="5"/>
        <v>0</v>
      </c>
      <c r="AH38" s="16">
        <f t="shared" si="5"/>
        <v>0</v>
      </c>
      <c r="AI38" s="15">
        <f t="shared" si="5"/>
        <v>0</v>
      </c>
      <c r="AJ38" s="17">
        <f t="shared" si="5"/>
        <v>0</v>
      </c>
      <c r="AK38" s="15">
        <f t="shared" si="0"/>
        <v>0</v>
      </c>
      <c r="AL38" s="18">
        <f t="shared" si="1"/>
        <v>0</v>
      </c>
      <c r="AM38" s="18" t="str">
        <f t="shared" si="2"/>
        <v/>
      </c>
    </row>
    <row r="39" spans="2:39" customFormat="1" ht="7.5" customHeight="1" thickTop="1">
      <c r="C39" s="2"/>
      <c r="D39" s="2"/>
      <c r="E39" s="3"/>
      <c r="F39" s="3"/>
      <c r="G39" s="3"/>
      <c r="H39" s="2"/>
      <c r="I39" s="2"/>
      <c r="J39" s="2"/>
      <c r="K39" s="2"/>
      <c r="AF39" s="15">
        <f t="shared" si="5"/>
        <v>0</v>
      </c>
      <c r="AG39" s="16">
        <f t="shared" si="5"/>
        <v>0</v>
      </c>
      <c r="AH39" s="16">
        <f t="shared" si="5"/>
        <v>0</v>
      </c>
      <c r="AI39" s="15">
        <f t="shared" si="5"/>
        <v>0</v>
      </c>
      <c r="AJ39" s="17">
        <f t="shared" si="5"/>
        <v>0</v>
      </c>
      <c r="AK39" s="15">
        <f t="shared" si="0"/>
        <v>0</v>
      </c>
      <c r="AL39" s="18">
        <f t="shared" si="1"/>
        <v>0</v>
      </c>
      <c r="AM39" s="18" t="str">
        <f t="shared" si="2"/>
        <v/>
      </c>
    </row>
    <row r="40" spans="2:39" customFormat="1" ht="17.25" thickBot="1">
      <c r="C40" s="165" t="s">
        <v>59</v>
      </c>
      <c r="D40" s="165"/>
      <c r="E40" s="165"/>
      <c r="F40" s="165"/>
      <c r="G40" s="3"/>
      <c r="AF40" s="15">
        <f t="shared" si="5"/>
        <v>0</v>
      </c>
      <c r="AG40" s="16">
        <f t="shared" si="5"/>
        <v>0</v>
      </c>
      <c r="AH40" s="16">
        <f t="shared" si="5"/>
        <v>0</v>
      </c>
      <c r="AI40" s="15">
        <f t="shared" si="5"/>
        <v>0</v>
      </c>
      <c r="AJ40" s="17">
        <f t="shared" si="5"/>
        <v>0</v>
      </c>
      <c r="AK40" s="15">
        <f t="shared" si="0"/>
        <v>0</v>
      </c>
      <c r="AL40" s="18">
        <f t="shared" si="1"/>
        <v>0</v>
      </c>
      <c r="AM40" s="18" t="str">
        <f t="shared" si="2"/>
        <v/>
      </c>
    </row>
    <row r="41" spans="2:39" customFormat="1" ht="17.25" customHeight="1" thickTop="1">
      <c r="B41" s="44"/>
      <c r="C41" s="145"/>
      <c r="D41" s="146"/>
      <c r="E41" s="146"/>
      <c r="F41" s="147"/>
      <c r="G41" s="3"/>
      <c r="P41" s="44"/>
      <c r="AF41" s="15">
        <f t="shared" si="5"/>
        <v>0</v>
      </c>
      <c r="AG41" s="16">
        <f t="shared" si="5"/>
        <v>0</v>
      </c>
      <c r="AH41" s="16">
        <f t="shared" si="5"/>
        <v>0</v>
      </c>
      <c r="AI41" s="15">
        <f t="shared" si="5"/>
        <v>0</v>
      </c>
      <c r="AJ41" s="17">
        <f t="shared" si="5"/>
        <v>0</v>
      </c>
      <c r="AK41" s="15">
        <f t="shared" si="0"/>
        <v>0</v>
      </c>
      <c r="AL41" s="18">
        <f t="shared" si="1"/>
        <v>0</v>
      </c>
      <c r="AM41" s="18" t="str">
        <f t="shared" si="2"/>
        <v/>
      </c>
    </row>
    <row r="42" spans="2:39" customFormat="1" ht="17.25" customHeight="1">
      <c r="B42" s="44"/>
      <c r="C42" s="148"/>
      <c r="D42" s="149"/>
      <c r="E42" s="149"/>
      <c r="F42" s="150"/>
      <c r="G42" s="3"/>
      <c r="P42" s="44"/>
      <c r="AF42" s="15">
        <f t="shared" si="5"/>
        <v>0</v>
      </c>
      <c r="AG42" s="16">
        <f t="shared" si="5"/>
        <v>0</v>
      </c>
      <c r="AH42" s="16">
        <f t="shared" si="5"/>
        <v>0</v>
      </c>
      <c r="AI42" s="15">
        <f t="shared" si="5"/>
        <v>0</v>
      </c>
      <c r="AJ42" s="17">
        <f t="shared" si="5"/>
        <v>0</v>
      </c>
      <c r="AK42" s="15">
        <f t="shared" si="0"/>
        <v>0</v>
      </c>
      <c r="AL42" s="18">
        <f t="shared" si="1"/>
        <v>0</v>
      </c>
      <c r="AM42" s="18" t="str">
        <f t="shared" si="2"/>
        <v/>
      </c>
    </row>
    <row r="43" spans="2:39" customFormat="1" ht="17.25" customHeight="1">
      <c r="B43" s="44"/>
      <c r="C43" s="148"/>
      <c r="D43" s="149"/>
      <c r="E43" s="149"/>
      <c r="F43" s="150"/>
      <c r="G43" s="3"/>
      <c r="P43" s="44"/>
      <c r="AF43" s="15">
        <f t="shared" si="5"/>
        <v>0</v>
      </c>
      <c r="AG43" s="16">
        <f t="shared" si="5"/>
        <v>0</v>
      </c>
      <c r="AH43" s="16">
        <f t="shared" si="5"/>
        <v>0</v>
      </c>
      <c r="AI43" s="15">
        <f t="shared" si="5"/>
        <v>0</v>
      </c>
      <c r="AJ43" s="17">
        <f t="shared" si="5"/>
        <v>0</v>
      </c>
      <c r="AK43" s="15">
        <f t="shared" si="0"/>
        <v>0</v>
      </c>
      <c r="AL43" s="18">
        <f t="shared" si="1"/>
        <v>0</v>
      </c>
      <c r="AM43" s="18" t="str">
        <f t="shared" si="2"/>
        <v/>
      </c>
    </row>
    <row r="44" spans="2:39" customFormat="1" ht="17.25" customHeight="1" thickBot="1">
      <c r="B44" s="44"/>
      <c r="C44" s="151"/>
      <c r="D44" s="152"/>
      <c r="E44" s="152"/>
      <c r="F44" s="153"/>
      <c r="G44" s="3"/>
      <c r="P44" s="44"/>
      <c r="AF44" s="15">
        <f t="shared" si="5"/>
        <v>0</v>
      </c>
      <c r="AG44" s="16">
        <f t="shared" si="5"/>
        <v>0</v>
      </c>
      <c r="AH44" s="16">
        <f t="shared" si="5"/>
        <v>0</v>
      </c>
      <c r="AI44" s="15">
        <f t="shared" si="5"/>
        <v>0</v>
      </c>
      <c r="AJ44" s="17">
        <f t="shared" si="5"/>
        <v>0</v>
      </c>
      <c r="AK44" s="15">
        <f t="shared" si="0"/>
        <v>0</v>
      </c>
      <c r="AL44" s="18">
        <f t="shared" si="1"/>
        <v>0</v>
      </c>
      <c r="AM44" s="18" t="str">
        <f t="shared" si="2"/>
        <v/>
      </c>
    </row>
    <row r="45" spans="2:39" customFormat="1" ht="15" customHeight="1" thickTop="1">
      <c r="B45" s="44"/>
      <c r="C45" s="2"/>
      <c r="D45" s="2"/>
      <c r="E45" s="3"/>
      <c r="F45" s="3"/>
      <c r="G45" s="3"/>
      <c r="P45" s="44"/>
      <c r="AF45" s="15" t="str">
        <f t="shared" si="5"/>
        <v>CONTINUE ONTO AND ATTACH ADDITIONAL COPIES OF THIS PAGE IF NECESSARY</v>
      </c>
      <c r="AG45" s="16">
        <f t="shared" si="5"/>
        <v>0</v>
      </c>
      <c r="AH45" s="16">
        <f t="shared" si="5"/>
        <v>0</v>
      </c>
      <c r="AI45" s="15">
        <f t="shared" si="5"/>
        <v>0</v>
      </c>
      <c r="AJ45" s="17">
        <f t="shared" si="5"/>
        <v>0</v>
      </c>
      <c r="AK45" s="15">
        <f t="shared" si="0"/>
        <v>0</v>
      </c>
      <c r="AL45" s="18">
        <f t="shared" si="1"/>
        <v>0</v>
      </c>
      <c r="AM45" s="18">
        <f t="shared" si="2"/>
        <v>0</v>
      </c>
    </row>
    <row r="46" spans="2:39" customFormat="1" ht="12.75" customHeight="1">
      <c r="B46" s="44"/>
      <c r="C46" s="143" t="s">
        <v>60</v>
      </c>
      <c r="D46" s="143"/>
      <c r="E46" s="143"/>
      <c r="F46" s="143"/>
      <c r="G46" s="79"/>
      <c r="P46" s="44"/>
      <c r="AF46" s="15" t="e">
        <f>#REF!</f>
        <v>#REF!</v>
      </c>
      <c r="AG46" s="16" t="e">
        <f>#REF!</f>
        <v>#REF!</v>
      </c>
      <c r="AH46" s="16" t="e">
        <f>#REF!</f>
        <v>#REF!</v>
      </c>
      <c r="AI46" s="15" t="e">
        <f>#REF!</f>
        <v>#REF!</v>
      </c>
      <c r="AJ46" s="17" t="e">
        <f>#REF!</f>
        <v>#REF!</v>
      </c>
      <c r="AK46" s="15" t="e">
        <f>#REF!</f>
        <v>#REF!</v>
      </c>
      <c r="AL46" s="18" t="e">
        <f>#REF!</f>
        <v>#REF!</v>
      </c>
      <c r="AM46" s="18" t="e">
        <f>#REF!</f>
        <v>#REF!</v>
      </c>
    </row>
    <row r="47" spans="2:39" customFormat="1" ht="17.25" customHeight="1">
      <c r="B47" s="44"/>
      <c r="C47" s="144" t="s">
        <v>61</v>
      </c>
      <c r="D47" s="154"/>
      <c r="E47" s="154"/>
      <c r="F47" s="154"/>
      <c r="G47" s="79"/>
      <c r="P47" s="44"/>
      <c r="AF47" s="15" t="e">
        <f>#REF!</f>
        <v>#REF!</v>
      </c>
      <c r="AG47" s="16" t="e">
        <f>#REF!</f>
        <v>#REF!</v>
      </c>
      <c r="AH47" s="16" t="e">
        <f>#REF!</f>
        <v>#REF!</v>
      </c>
      <c r="AI47" s="15" t="e">
        <f>#REF!</f>
        <v>#REF!</v>
      </c>
      <c r="AJ47" s="17" t="e">
        <f>#REF!</f>
        <v>#REF!</v>
      </c>
      <c r="AK47" s="15" t="e">
        <f>#REF!</f>
        <v>#REF!</v>
      </c>
      <c r="AL47" s="18" t="e">
        <f>#REF!</f>
        <v>#REF!</v>
      </c>
      <c r="AM47" s="18" t="e">
        <f>#REF!</f>
        <v>#REF!</v>
      </c>
    </row>
    <row r="48" spans="2:39" customFormat="1" ht="15" customHeight="1">
      <c r="B48" s="44"/>
      <c r="C48" s="80"/>
      <c r="D48" s="81"/>
      <c r="E48" s="81"/>
      <c r="F48" s="81"/>
      <c r="G48" s="79"/>
      <c r="P48" s="44"/>
      <c r="AF48" s="15" t="e">
        <f>#REF!</f>
        <v>#REF!</v>
      </c>
      <c r="AG48" s="16" t="e">
        <f>#REF!</f>
        <v>#REF!</v>
      </c>
      <c r="AH48" s="16" t="e">
        <f>#REF!</f>
        <v>#REF!</v>
      </c>
      <c r="AI48" s="15" t="e">
        <f>#REF!</f>
        <v>#REF!</v>
      </c>
      <c r="AJ48" s="17" t="e">
        <f>#REF!</f>
        <v>#REF!</v>
      </c>
      <c r="AK48" s="15" t="e">
        <f>#REF!</f>
        <v>#REF!</v>
      </c>
      <c r="AL48" s="18" t="e">
        <f>#REF!</f>
        <v>#REF!</v>
      </c>
      <c r="AM48" s="18" t="e">
        <f>#REF!</f>
        <v>#REF!</v>
      </c>
    </row>
    <row r="49" spans="2:39" customFormat="1" ht="12.75" customHeight="1">
      <c r="B49" s="44"/>
      <c r="C49" s="143" t="s">
        <v>62</v>
      </c>
      <c r="D49" s="143"/>
      <c r="E49" s="143"/>
      <c r="F49" s="143"/>
      <c r="G49" s="79"/>
      <c r="P49" s="44"/>
      <c r="AF49" s="15" t="e">
        <f>#REF!</f>
        <v>#REF!</v>
      </c>
      <c r="AG49" s="16" t="e">
        <f>#REF!</f>
        <v>#REF!</v>
      </c>
      <c r="AH49" s="16" t="e">
        <f>#REF!</f>
        <v>#REF!</v>
      </c>
      <c r="AI49" s="15" t="e">
        <f>#REF!</f>
        <v>#REF!</v>
      </c>
      <c r="AJ49" s="17" t="e">
        <f>#REF!</f>
        <v>#REF!</v>
      </c>
      <c r="AK49" s="15" t="e">
        <f>#REF!</f>
        <v>#REF!</v>
      </c>
      <c r="AL49" s="18" t="e">
        <f>#REF!</f>
        <v>#REF!</v>
      </c>
      <c r="AM49" s="18" t="e">
        <f>#REF!</f>
        <v>#REF!</v>
      </c>
    </row>
    <row r="50" spans="2:39" customFormat="1" ht="17.25" customHeight="1">
      <c r="B50" s="44"/>
      <c r="C50" s="144" t="s">
        <v>63</v>
      </c>
      <c r="D50" s="144"/>
      <c r="E50" s="144"/>
      <c r="F50" s="144"/>
      <c r="G50" s="144"/>
      <c r="P50" s="44"/>
      <c r="AF50" s="15" t="e">
        <f>#REF!</f>
        <v>#REF!</v>
      </c>
      <c r="AG50" s="16" t="e">
        <f>#REF!</f>
        <v>#REF!</v>
      </c>
      <c r="AH50" s="16" t="e">
        <f>#REF!</f>
        <v>#REF!</v>
      </c>
      <c r="AI50" s="15" t="e">
        <f>#REF!</f>
        <v>#REF!</v>
      </c>
      <c r="AJ50" s="17" t="e">
        <f>#REF!</f>
        <v>#REF!</v>
      </c>
      <c r="AK50" s="15" t="e">
        <f>#REF!</f>
        <v>#REF!</v>
      </c>
      <c r="AL50" s="18" t="e">
        <f>#REF!</f>
        <v>#REF!</v>
      </c>
      <c r="AM50" s="18" t="e">
        <f>#REF!</f>
        <v>#REF!</v>
      </c>
    </row>
    <row r="51" spans="2:39" customFormat="1" ht="25.15" customHeight="1">
      <c r="B51" s="44"/>
      <c r="C51" s="82" t="s">
        <v>64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44"/>
      <c r="AF51" s="15" t="e">
        <f>#REF!</f>
        <v>#REF!</v>
      </c>
      <c r="AG51" s="16" t="e">
        <f>#REF!</f>
        <v>#REF!</v>
      </c>
      <c r="AH51" s="16" t="e">
        <f>#REF!</f>
        <v>#REF!</v>
      </c>
      <c r="AI51" s="15" t="e">
        <f>#REF!</f>
        <v>#REF!</v>
      </c>
      <c r="AJ51" s="17" t="e">
        <f>#REF!</f>
        <v>#REF!</v>
      </c>
      <c r="AK51" s="15" t="e">
        <f>#REF!</f>
        <v>#REF!</v>
      </c>
      <c r="AL51" s="18" t="e">
        <f>#REF!</f>
        <v>#REF!</v>
      </c>
      <c r="AM51" s="18" t="e">
        <f>#REF!</f>
        <v>#REF!</v>
      </c>
    </row>
    <row r="52" spans="2:39" customFormat="1" ht="24.75" customHeight="1">
      <c r="B52" s="44"/>
      <c r="C52" s="82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44"/>
      <c r="AF52" s="15" t="e">
        <f>#REF!</f>
        <v>#REF!</v>
      </c>
      <c r="AG52" s="16" t="e">
        <f>#REF!</f>
        <v>#REF!</v>
      </c>
      <c r="AH52" s="16" t="e">
        <f>#REF!</f>
        <v>#REF!</v>
      </c>
      <c r="AI52" s="15" t="e">
        <f>#REF!</f>
        <v>#REF!</v>
      </c>
      <c r="AJ52" s="17" t="e">
        <f>#REF!</f>
        <v>#REF!</v>
      </c>
      <c r="AK52" s="15" t="e">
        <f>#REF!</f>
        <v>#REF!</v>
      </c>
      <c r="AL52" s="18" t="e">
        <f>#REF!</f>
        <v>#REF!</v>
      </c>
      <c r="AM52" s="18" t="e">
        <f>#REF!</f>
        <v>#REF!</v>
      </c>
    </row>
    <row r="53" spans="2:39" customFormat="1" ht="38.25" customHeight="1" thickBot="1">
      <c r="C53" s="84" t="str">
        <f>IF(C17="","",IFERROR(UPPER(LEFT(C17,IF(ISNUMBER(FIND(",",C17)),FIND(",",C17)-1,IF(ISNUMBER(SEARCH("SAINT PAUL",C17)),SEARCH("SAINT PAUL",C17),IF(ISNUMBER(SEARCH("ST. PAUL",C17)),SEARCH("ST. PAUL",C17),100))))&amp;"   |   "&amp;RR_PIN&amp;"   |   "&amp;UPPER(C23)),""))</f>
        <v/>
      </c>
      <c r="AF53" s="15" t="e">
        <f>#REF!</f>
        <v>#REF!</v>
      </c>
      <c r="AG53" s="16" t="e">
        <f>#REF!</f>
        <v>#REF!</v>
      </c>
      <c r="AH53" s="16" t="e">
        <f>#REF!</f>
        <v>#REF!</v>
      </c>
      <c r="AI53" s="15" t="e">
        <f>#REF!</f>
        <v>#REF!</v>
      </c>
      <c r="AJ53" s="17" t="e">
        <f>#REF!</f>
        <v>#REF!</v>
      </c>
      <c r="AK53" s="15" t="e">
        <f>#REF!</f>
        <v>#REF!</v>
      </c>
      <c r="AL53" s="18" t="e">
        <f>#REF!</f>
        <v>#REF!</v>
      </c>
      <c r="AM53" s="18" t="e">
        <f>#REF!</f>
        <v>#REF!</v>
      </c>
    </row>
    <row r="54" spans="2:39" s="86" customFormat="1" ht="43.5" customHeight="1" thickBot="1">
      <c r="B54" s="85"/>
      <c r="C54" s="140" t="s">
        <v>65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2"/>
      <c r="P54"/>
      <c r="AF54" s="15" t="e">
        <f>#REF!</f>
        <v>#REF!</v>
      </c>
      <c r="AG54" s="16" t="e">
        <f>#REF!</f>
        <v>#REF!</v>
      </c>
      <c r="AH54" s="16" t="e">
        <f>#REF!</f>
        <v>#REF!</v>
      </c>
      <c r="AI54" s="15" t="e">
        <f>#REF!</f>
        <v>#REF!</v>
      </c>
      <c r="AJ54" s="17" t="e">
        <f>#REF!</f>
        <v>#REF!</v>
      </c>
      <c r="AK54" s="15" t="e">
        <f>#REF!</f>
        <v>#REF!</v>
      </c>
      <c r="AL54" s="18" t="e">
        <f>#REF!</f>
        <v>#REF!</v>
      </c>
      <c r="AM54" s="18" t="e">
        <f>#REF!</f>
        <v>#REF!</v>
      </c>
    </row>
    <row r="55" spans="2:39" s="86" customFormat="1" ht="83.25" customHeight="1" thickBot="1">
      <c r="B55" s="85"/>
      <c r="C55" s="87" t="s">
        <v>66</v>
      </c>
      <c r="D55" s="88" t="s">
        <v>67</v>
      </c>
      <c r="E55" s="88" t="s">
        <v>68</v>
      </c>
      <c r="F55" s="89" t="s">
        <v>69</v>
      </c>
      <c r="G55" s="131" t="s">
        <v>70</v>
      </c>
      <c r="H55" s="132"/>
      <c r="I55" s="90"/>
      <c r="J55" s="133" t="s">
        <v>71</v>
      </c>
      <c r="K55" s="134"/>
      <c r="L55" s="135" t="s">
        <v>72</v>
      </c>
      <c r="M55" s="136"/>
      <c r="N55" s="135" t="s">
        <v>73</v>
      </c>
      <c r="O55" s="137"/>
      <c r="P55"/>
      <c r="AF55" s="15" t="e">
        <f>#REF!</f>
        <v>#REF!</v>
      </c>
      <c r="AG55" s="16" t="e">
        <f>#REF!</f>
        <v>#REF!</v>
      </c>
      <c r="AH55" s="16" t="e">
        <f>#REF!</f>
        <v>#REF!</v>
      </c>
      <c r="AI55" s="15" t="e">
        <f>#REF!</f>
        <v>#REF!</v>
      </c>
      <c r="AJ55" s="17" t="e">
        <f>#REF!</f>
        <v>#REF!</v>
      </c>
      <c r="AK55" s="15" t="e">
        <f>#REF!</f>
        <v>#REF!</v>
      </c>
      <c r="AL55" s="18" t="e">
        <f>#REF!</f>
        <v>#REF!</v>
      </c>
      <c r="AM55" s="18" t="e">
        <f>#REF!</f>
        <v>#REF!</v>
      </c>
    </row>
    <row r="56" spans="2:39" s="86" customFormat="1" ht="3" hidden="1" customHeight="1">
      <c r="B56" s="85"/>
      <c r="C56" s="91"/>
      <c r="D56" s="92"/>
      <c r="E56" s="93"/>
      <c r="F56" s="94"/>
      <c r="G56" s="95"/>
      <c r="H56" s="95"/>
      <c r="I56" s="96"/>
      <c r="J56" s="94"/>
      <c r="K56" s="94"/>
      <c r="L56" s="97"/>
      <c r="M56" s="97"/>
      <c r="N56" s="98"/>
      <c r="O56" s="99"/>
      <c r="P56"/>
      <c r="AF56" s="15" t="e">
        <f>#REF!</f>
        <v>#REF!</v>
      </c>
      <c r="AG56" s="16" t="e">
        <f>#REF!</f>
        <v>#REF!</v>
      </c>
      <c r="AH56" s="16" t="e">
        <f>#REF!</f>
        <v>#REF!</v>
      </c>
      <c r="AI56" s="15" t="e">
        <f>#REF!</f>
        <v>#REF!</v>
      </c>
      <c r="AJ56" s="17" t="e">
        <f>#REF!</f>
        <v>#REF!</v>
      </c>
      <c r="AK56" s="15" t="e">
        <f>#REF!</f>
        <v>#REF!</v>
      </c>
      <c r="AL56" s="18" t="e">
        <f>#REF!</f>
        <v>#REF!</v>
      </c>
      <c r="AM56" s="18" t="e">
        <f>#REF!</f>
        <v>#REF!</v>
      </c>
    </row>
    <row r="57" spans="2:39" s="86" customFormat="1" ht="30" customHeight="1" thickTop="1">
      <c r="B57" s="85"/>
      <c r="C57" s="100"/>
      <c r="D57" s="101"/>
      <c r="E57" s="102"/>
      <c r="F57" s="104"/>
      <c r="G57" s="128"/>
      <c r="H57" s="128"/>
      <c r="I57" s="103"/>
      <c r="J57" s="129"/>
      <c r="K57" s="129"/>
      <c r="L57" s="130"/>
      <c r="M57" s="130"/>
      <c r="N57" s="138" t="str" cm="1">
        <f t="array" ref="N57">IF(OR($F57="NO",$G57="N/A"),"N/A",
IF(OR($D57&lt;0,$D57=""),"",
IF($D57&lt;6,
IF($G57=50%,INDEX($I$32:$J$37,$D57+1,1),
IF($G57=60%,INDEX($K$32:$K$37,$D57+1,1),"")),
IF($G57=50%,$I$36*(($D57-5)*0.15+1),IF($G57=60%,$K$36*(($D57-4)*0.15+1),"")))))</f>
        <v/>
      </c>
      <c r="O57" s="139"/>
      <c r="P57"/>
      <c r="AF57" s="15">
        <f t="shared" ref="AF57:AJ57" si="6">C100</f>
        <v>0</v>
      </c>
      <c r="AG57" s="16">
        <f t="shared" si="6"/>
        <v>0</v>
      </c>
      <c r="AH57" s="16">
        <f t="shared" si="6"/>
        <v>0</v>
      </c>
      <c r="AI57" s="15">
        <f t="shared" si="6"/>
        <v>0</v>
      </c>
      <c r="AJ57" s="17">
        <f t="shared" si="6"/>
        <v>0</v>
      </c>
      <c r="AK57" s="15">
        <f>J100</f>
        <v>0</v>
      </c>
      <c r="AL57" s="18">
        <f>L100</f>
        <v>0</v>
      </c>
      <c r="AM57" s="18">
        <f>N100</f>
        <v>0</v>
      </c>
    </row>
    <row r="58" spans="2:39" s="86" customFormat="1" ht="30" customHeight="1">
      <c r="B58" s="85"/>
      <c r="C58" s="100"/>
      <c r="D58" s="101"/>
      <c r="E58" s="102"/>
      <c r="F58" s="104"/>
      <c r="G58" s="128"/>
      <c r="H58" s="128"/>
      <c r="I58" s="105"/>
      <c r="J58" s="129"/>
      <c r="K58" s="129"/>
      <c r="L58" s="130"/>
      <c r="M58" s="130"/>
      <c r="N58" s="126" t="str" cm="1">
        <f t="array" ref="N58">IF(OR($F58="NO",$G58="N/A"),"N/A",
IF(OR($D58&lt;0,$D58=""),"",
IF($D58&lt;6,
IF($G58=50%,INDEX($I$32:$J$37,$D58+1,1),
IF($G58=60%,INDEX($K$32:$K$37,$D58+1,1),"")),
IF($G58=50%,$I$36*(($D58-5)*0.15+1),IF($G58=60%,$K$36*(($D58-4)*0.15+1),"")))))</f>
        <v/>
      </c>
      <c r="O58" s="127"/>
      <c r="P58"/>
      <c r="AF58" s="15" t="e">
        <f>#REF!</f>
        <v>#REF!</v>
      </c>
      <c r="AG58" s="16" t="e">
        <f>#REF!</f>
        <v>#REF!</v>
      </c>
      <c r="AH58" s="16" t="e">
        <f>#REF!</f>
        <v>#REF!</v>
      </c>
      <c r="AI58" s="15" t="e">
        <f>#REF!</f>
        <v>#REF!</v>
      </c>
      <c r="AJ58" s="17" t="e">
        <f>#REF!</f>
        <v>#REF!</v>
      </c>
      <c r="AK58" s="15" t="e">
        <f>#REF!</f>
        <v>#REF!</v>
      </c>
      <c r="AL58" s="18" t="e">
        <f>#REF!</f>
        <v>#REF!</v>
      </c>
      <c r="AM58" s="18" t="e">
        <f>#REF!</f>
        <v>#REF!</v>
      </c>
    </row>
    <row r="59" spans="2:39" s="86" customFormat="1" ht="30" customHeight="1">
      <c r="B59" s="85"/>
      <c r="C59" s="100"/>
      <c r="D59" s="101"/>
      <c r="E59" s="102"/>
      <c r="F59" s="104"/>
      <c r="G59" s="128"/>
      <c r="H59" s="128"/>
      <c r="I59" s="105"/>
      <c r="J59" s="129"/>
      <c r="K59" s="129"/>
      <c r="L59" s="130"/>
      <c r="M59" s="130"/>
      <c r="N59" s="126" t="str" cm="1">
        <f t="array" ref="N59">IF(OR($F59="NO",$G59="N/A"),"N/A",
IF(OR($D59&lt;0,$D59=""),"",
IF($D59&lt;6,
IF($G59=50%,INDEX($I$32:$J$37,$D59+1,1),
IF($G59=60%,INDEX($K$32:$K$37,$D59+1,1),"")),
IF($G59=50%,$I$36*(($D59-5)*0.15+1),IF($G59=60%,$K$36*(($D59-4)*0.15+1),"")))))</f>
        <v/>
      </c>
      <c r="O59" s="127"/>
      <c r="P59"/>
      <c r="AF59" s="15" t="e">
        <f>#REF!</f>
        <v>#REF!</v>
      </c>
      <c r="AG59" s="16" t="e">
        <f>#REF!</f>
        <v>#REF!</v>
      </c>
      <c r="AH59" s="16" t="e">
        <f>#REF!</f>
        <v>#REF!</v>
      </c>
      <c r="AI59" s="15" t="e">
        <f>#REF!</f>
        <v>#REF!</v>
      </c>
      <c r="AJ59" s="17" t="e">
        <f>#REF!</f>
        <v>#REF!</v>
      </c>
      <c r="AK59" s="15" t="e">
        <f>#REF!</f>
        <v>#REF!</v>
      </c>
      <c r="AL59" s="18" t="e">
        <f>#REF!</f>
        <v>#REF!</v>
      </c>
      <c r="AM59" s="18" t="e">
        <f>#REF!</f>
        <v>#REF!</v>
      </c>
    </row>
    <row r="60" spans="2:39" s="86" customFormat="1" ht="30" customHeight="1">
      <c r="B60" s="85"/>
      <c r="C60" s="100"/>
      <c r="D60" s="101"/>
      <c r="E60" s="102"/>
      <c r="F60" s="104"/>
      <c r="G60" s="128"/>
      <c r="H60" s="128"/>
      <c r="I60" s="105"/>
      <c r="J60" s="129"/>
      <c r="K60" s="129"/>
      <c r="L60" s="130"/>
      <c r="M60" s="130"/>
      <c r="N60" s="126" t="str" cm="1">
        <f t="array" ref="N60">IF(OR($F60="NO",$G60="N/A"),"N/A",
IF(OR($D60&lt;0,$D60=""),"",
IF($D60&lt;6,
IF($G60=50%,INDEX($I$32:$J$37,$D60+1,1),
IF($G60=60%,INDEX($K$32:$K$37,$D60+1,1),"")),
IF($G60=50%,$I$36*(($D60-5)*0.15+1),IF($G60=60%,$K$36*(($D60-4)*0.15+1),"")))))</f>
        <v/>
      </c>
      <c r="O60" s="127"/>
      <c r="P60"/>
      <c r="AF60" s="15">
        <f t="shared" ref="AF60:AJ75" si="7">C101</f>
        <v>0</v>
      </c>
      <c r="AG60" s="16">
        <f t="shared" si="7"/>
        <v>0</v>
      </c>
      <c r="AH60" s="16">
        <f t="shared" si="7"/>
        <v>0</v>
      </c>
      <c r="AI60" s="15">
        <f t="shared" si="7"/>
        <v>0</v>
      </c>
      <c r="AJ60" s="17">
        <f t="shared" si="7"/>
        <v>0</v>
      </c>
      <c r="AK60" s="15">
        <f t="shared" ref="AK60:AK94" si="8">J101</f>
        <v>0</v>
      </c>
      <c r="AL60" s="18">
        <f t="shared" ref="AL60:AL94" si="9">L101</f>
        <v>0</v>
      </c>
      <c r="AM60" s="18">
        <f t="shared" ref="AM60:AM94" si="10">N101</f>
        <v>0</v>
      </c>
    </row>
    <row r="61" spans="2:39" s="86" customFormat="1" ht="30" customHeight="1">
      <c r="B61" s="85"/>
      <c r="C61" s="100"/>
      <c r="D61" s="101"/>
      <c r="E61" s="102"/>
      <c r="F61" s="104"/>
      <c r="G61" s="128"/>
      <c r="H61" s="128"/>
      <c r="I61" s="105"/>
      <c r="J61" s="129"/>
      <c r="K61" s="129"/>
      <c r="L61" s="130"/>
      <c r="M61" s="130"/>
      <c r="N61" s="126" t="str" cm="1">
        <f t="array" ref="N61">IF(OR($F61="NO",$G61="N/A"),"N/A",
IF(OR($D61&lt;0,$D61=""),"",
IF($D61&lt;6,
IF($G61=50%,INDEX($I$32:$J$37,$D61+1,1),
IF($G61=60%,INDEX($K$32:$K$37,$D61+1,1),"")),
IF($G61=50%,$I$36*(($D61-5)*0.15+1),IF($G61=60%,$K$36*(($D61-4)*0.15+1),"")))))</f>
        <v/>
      </c>
      <c r="O61" s="127"/>
      <c r="P61"/>
      <c r="AF61" s="15">
        <f t="shared" si="7"/>
        <v>0</v>
      </c>
      <c r="AG61" s="16">
        <f t="shared" si="7"/>
        <v>0</v>
      </c>
      <c r="AH61" s="16">
        <f t="shared" si="7"/>
        <v>0</v>
      </c>
      <c r="AI61" s="15">
        <f t="shared" si="7"/>
        <v>0</v>
      </c>
      <c r="AJ61" s="17">
        <f t="shared" si="7"/>
        <v>0</v>
      </c>
      <c r="AK61" s="15">
        <f t="shared" si="8"/>
        <v>0</v>
      </c>
      <c r="AL61" s="18">
        <f t="shared" si="9"/>
        <v>0</v>
      </c>
      <c r="AM61" s="18">
        <f t="shared" si="10"/>
        <v>0</v>
      </c>
    </row>
    <row r="62" spans="2:39" s="86" customFormat="1" ht="30" customHeight="1">
      <c r="B62" s="85"/>
      <c r="C62" s="100"/>
      <c r="D62" s="101"/>
      <c r="E62" s="102"/>
      <c r="F62" s="104"/>
      <c r="G62" s="128"/>
      <c r="H62" s="128"/>
      <c r="I62" s="105"/>
      <c r="J62" s="129"/>
      <c r="K62" s="129"/>
      <c r="L62" s="130"/>
      <c r="M62" s="130"/>
      <c r="N62" s="126" t="str" cm="1">
        <f t="array" ref="N62">IF(OR($F62="NO",$G62="N/A"),"N/A",
IF(OR($D62&lt;0,$D62=""),"",
IF($D62&lt;6,
IF($G62=50%,INDEX($I$32:$J$37,$D62+1,1),
IF($G62=60%,INDEX($K$32:$K$37,$D62+1,1),"")),
IF($G62=50%,$I$36*(($D62-5)*0.15+1),IF($G62=60%,$K$36*(($D62-4)*0.15+1),"")))))</f>
        <v/>
      </c>
      <c r="O62" s="127"/>
      <c r="P62"/>
      <c r="AF62" s="15">
        <f t="shared" si="7"/>
        <v>0</v>
      </c>
      <c r="AG62" s="16">
        <f t="shared" si="7"/>
        <v>0</v>
      </c>
      <c r="AH62" s="16">
        <f t="shared" si="7"/>
        <v>0</v>
      </c>
      <c r="AI62" s="15">
        <f t="shared" si="7"/>
        <v>0</v>
      </c>
      <c r="AJ62" s="17">
        <f t="shared" si="7"/>
        <v>0</v>
      </c>
      <c r="AK62" s="15">
        <f t="shared" si="8"/>
        <v>0</v>
      </c>
      <c r="AL62" s="18">
        <f t="shared" si="9"/>
        <v>0</v>
      </c>
      <c r="AM62" s="18">
        <f t="shared" si="10"/>
        <v>0</v>
      </c>
    </row>
    <row r="63" spans="2:39" s="86" customFormat="1" ht="30" customHeight="1">
      <c r="B63" s="85"/>
      <c r="C63" s="100"/>
      <c r="D63" s="101"/>
      <c r="E63" s="102"/>
      <c r="F63" s="104"/>
      <c r="G63" s="128"/>
      <c r="H63" s="128"/>
      <c r="I63" s="105"/>
      <c r="J63" s="129"/>
      <c r="K63" s="129"/>
      <c r="L63" s="130"/>
      <c r="M63" s="130"/>
      <c r="N63" s="126" t="str" cm="1">
        <f t="array" ref="N63">IF(OR($F63="NO",$G63="N/A"),"N/A",
IF(OR($D63&lt;0,$D63=""),"",
IF($D63&lt;6,
IF($G63=50%,INDEX($I$32:$J$37,$D63+1,1),
IF($G63=60%,INDEX($K$32:$K$37,$D63+1,1),"")),
IF($G63=50%,$I$36*(($D63-5)*0.15+1),IF($G63=60%,$K$36*(($D63-4)*0.15+1),"")))))</f>
        <v/>
      </c>
      <c r="O63" s="127"/>
      <c r="P63"/>
      <c r="AF63" s="15">
        <f t="shared" si="7"/>
        <v>0</v>
      </c>
      <c r="AG63" s="16">
        <f t="shared" si="7"/>
        <v>0</v>
      </c>
      <c r="AH63" s="16">
        <f t="shared" si="7"/>
        <v>0</v>
      </c>
      <c r="AI63" s="15">
        <f t="shared" si="7"/>
        <v>0</v>
      </c>
      <c r="AJ63" s="17">
        <f t="shared" si="7"/>
        <v>0</v>
      </c>
      <c r="AK63" s="15">
        <f t="shared" si="8"/>
        <v>0</v>
      </c>
      <c r="AL63" s="18">
        <f t="shared" si="9"/>
        <v>0</v>
      </c>
      <c r="AM63" s="18">
        <f t="shared" si="10"/>
        <v>0</v>
      </c>
    </row>
    <row r="64" spans="2:39" s="86" customFormat="1" ht="30" customHeight="1">
      <c r="B64" s="85"/>
      <c r="C64" s="100"/>
      <c r="D64" s="101"/>
      <c r="E64" s="102"/>
      <c r="F64" s="104"/>
      <c r="G64" s="128"/>
      <c r="H64" s="128"/>
      <c r="I64" s="105"/>
      <c r="J64" s="129"/>
      <c r="K64" s="129"/>
      <c r="L64" s="130"/>
      <c r="M64" s="130"/>
      <c r="N64" s="126" t="str" cm="1">
        <f t="array" ref="N64">IF(OR($F64="NO",$G64="N/A"),"N/A",
IF(OR($D64&lt;0,$D64=""),"",
IF($D64&lt;6,
IF($G64=50%,INDEX($I$32:$J$37,$D64+1,1),
IF($G64=60%,INDEX($K$32:$K$37,$D64+1,1),"")),
IF($G64=50%,$I$36*(($D64-5)*0.15+1),IF($G64=60%,$K$36*(($D64-4)*0.15+1),"")))))</f>
        <v/>
      </c>
      <c r="O64" s="127"/>
      <c r="P64"/>
      <c r="AF64" s="15">
        <f t="shared" si="7"/>
        <v>0</v>
      </c>
      <c r="AG64" s="16">
        <f t="shared" si="7"/>
        <v>0</v>
      </c>
      <c r="AH64" s="16">
        <f t="shared" si="7"/>
        <v>0</v>
      </c>
      <c r="AI64" s="15">
        <f t="shared" si="7"/>
        <v>0</v>
      </c>
      <c r="AJ64" s="17">
        <f t="shared" si="7"/>
        <v>0</v>
      </c>
      <c r="AK64" s="15">
        <f t="shared" si="8"/>
        <v>0</v>
      </c>
      <c r="AL64" s="18">
        <f t="shared" si="9"/>
        <v>0</v>
      </c>
      <c r="AM64" s="18">
        <f t="shared" si="10"/>
        <v>0</v>
      </c>
    </row>
    <row r="65" spans="2:39" s="86" customFormat="1" ht="30" customHeight="1">
      <c r="B65" s="85"/>
      <c r="C65" s="100"/>
      <c r="D65" s="101"/>
      <c r="E65" s="102"/>
      <c r="F65" s="104"/>
      <c r="G65" s="128"/>
      <c r="H65" s="128"/>
      <c r="I65" s="105"/>
      <c r="J65" s="129"/>
      <c r="K65" s="129"/>
      <c r="L65" s="130"/>
      <c r="M65" s="130"/>
      <c r="N65" s="126" t="str" cm="1">
        <f t="array" ref="N65">IF(OR($F65="NO",$G65="N/A"),"N/A",
IF(OR($D65&lt;0,$D65=""),"",
IF($D65&lt;6,
IF($G65=50%,INDEX($I$32:$J$37,$D65+1,1),
IF($G65=60%,INDEX($K$32:$K$37,$D65+1,1),"")),
IF($G65=50%,$I$36*(($D65-5)*0.15+1),IF($G65=60%,$K$36*(($D65-4)*0.15+1),"")))))</f>
        <v/>
      </c>
      <c r="O65" s="127"/>
      <c r="P65"/>
      <c r="AF65" s="15">
        <f t="shared" si="7"/>
        <v>0</v>
      </c>
      <c r="AG65" s="16">
        <f t="shared" si="7"/>
        <v>0</v>
      </c>
      <c r="AH65" s="16">
        <f t="shared" si="7"/>
        <v>0</v>
      </c>
      <c r="AI65" s="15">
        <f t="shared" si="7"/>
        <v>0</v>
      </c>
      <c r="AJ65" s="17">
        <f t="shared" si="7"/>
        <v>0</v>
      </c>
      <c r="AK65" s="15">
        <f t="shared" si="8"/>
        <v>0</v>
      </c>
      <c r="AL65" s="18">
        <f t="shared" si="9"/>
        <v>0</v>
      </c>
      <c r="AM65" s="18">
        <f t="shared" si="10"/>
        <v>0</v>
      </c>
    </row>
    <row r="66" spans="2:39" s="86" customFormat="1" ht="30" customHeight="1">
      <c r="B66" s="85"/>
      <c r="C66" s="100"/>
      <c r="D66" s="101"/>
      <c r="E66" s="102"/>
      <c r="F66" s="104"/>
      <c r="G66" s="128"/>
      <c r="H66" s="128"/>
      <c r="I66" s="105"/>
      <c r="J66" s="129"/>
      <c r="K66" s="129"/>
      <c r="L66" s="130"/>
      <c r="M66" s="130"/>
      <c r="N66" s="126" t="str" cm="1">
        <f t="array" ref="N66">IF(OR($F66="NO",$G66="N/A"),"N/A",
IF(OR($D66&lt;0,$D66=""),"",
IF($D66&lt;6,
IF($G66=50%,INDEX($I$32:$J$37,$D66+1,1),
IF($G66=60%,INDEX($K$32:$K$37,$D66+1,1),"")),
IF($G66=50%,$I$36*(($D66-5)*0.15+1),IF($G66=60%,$K$36*(($D66-4)*0.15+1),"")))))</f>
        <v/>
      </c>
      <c r="O66" s="127"/>
      <c r="P66"/>
      <c r="AF66" s="15">
        <f t="shared" si="7"/>
        <v>0</v>
      </c>
      <c r="AG66" s="16">
        <f t="shared" si="7"/>
        <v>0</v>
      </c>
      <c r="AH66" s="16">
        <f t="shared" si="7"/>
        <v>0</v>
      </c>
      <c r="AI66" s="15">
        <f t="shared" si="7"/>
        <v>0</v>
      </c>
      <c r="AJ66" s="17">
        <f t="shared" si="7"/>
        <v>0</v>
      </c>
      <c r="AK66" s="15">
        <f t="shared" si="8"/>
        <v>0</v>
      </c>
      <c r="AL66" s="18">
        <f t="shared" si="9"/>
        <v>0</v>
      </c>
      <c r="AM66" s="18">
        <f t="shared" si="10"/>
        <v>0</v>
      </c>
    </row>
    <row r="67" spans="2:39" s="86" customFormat="1" ht="30" customHeight="1">
      <c r="B67" s="85"/>
      <c r="C67" s="100"/>
      <c r="D67" s="101"/>
      <c r="E67" s="102"/>
      <c r="F67" s="104"/>
      <c r="G67" s="128"/>
      <c r="H67" s="128"/>
      <c r="I67" s="105"/>
      <c r="J67" s="129"/>
      <c r="K67" s="129"/>
      <c r="L67" s="130"/>
      <c r="M67" s="130"/>
      <c r="N67" s="126" t="str" cm="1">
        <f t="array" ref="N67">IF(OR($F67="NO",$G67="N/A"),"N/A",
IF(OR($D67&lt;0,$D67=""),"",
IF($D67&lt;6,
IF($G67=50%,INDEX($I$32:$J$37,$D67+1,1),
IF($G67=60%,INDEX($K$32:$K$37,$D67+1,1),"")),
IF($G67=50%,$I$36*(($D67-5)*0.15+1),IF($G67=60%,$K$36*(($D67-4)*0.15+1),"")))))</f>
        <v/>
      </c>
      <c r="O67" s="127"/>
      <c r="P67"/>
      <c r="AF67" s="15">
        <f t="shared" si="7"/>
        <v>0</v>
      </c>
      <c r="AG67" s="16">
        <f t="shared" si="7"/>
        <v>0</v>
      </c>
      <c r="AH67" s="16">
        <f t="shared" si="7"/>
        <v>0</v>
      </c>
      <c r="AI67" s="15">
        <f t="shared" si="7"/>
        <v>0</v>
      </c>
      <c r="AJ67" s="17">
        <f t="shared" si="7"/>
        <v>0</v>
      </c>
      <c r="AK67" s="15">
        <f t="shared" si="8"/>
        <v>0</v>
      </c>
      <c r="AL67" s="18">
        <f t="shared" si="9"/>
        <v>0</v>
      </c>
      <c r="AM67" s="18">
        <f t="shared" si="10"/>
        <v>0</v>
      </c>
    </row>
    <row r="68" spans="2:39" s="86" customFormat="1" ht="30" customHeight="1">
      <c r="B68" s="85"/>
      <c r="C68" s="100"/>
      <c r="D68" s="101"/>
      <c r="E68" s="102"/>
      <c r="F68" s="104"/>
      <c r="G68" s="128"/>
      <c r="H68" s="128"/>
      <c r="I68" s="105"/>
      <c r="J68" s="129"/>
      <c r="K68" s="129"/>
      <c r="L68" s="130"/>
      <c r="M68" s="130"/>
      <c r="N68" s="126" t="str" cm="1">
        <f t="array" ref="N68">IF(OR($F68="NO",$G68="N/A"),"N/A",
IF(OR($D68&lt;0,$D68=""),"",
IF($D68&lt;6,
IF($G68=50%,INDEX($I$32:$J$37,$D68+1,1),
IF($G68=60%,INDEX($K$32:$K$37,$D68+1,1),"")),
IF($G68=50%,$I$36*(($D68-5)*0.15+1),IF($G68=60%,$K$36*(($D68-4)*0.15+1),"")))))</f>
        <v/>
      </c>
      <c r="O68" s="127"/>
      <c r="P68"/>
      <c r="AF68" s="15">
        <f t="shared" si="7"/>
        <v>0</v>
      </c>
      <c r="AG68" s="16">
        <f t="shared" si="7"/>
        <v>0</v>
      </c>
      <c r="AH68" s="16">
        <f t="shared" si="7"/>
        <v>0</v>
      </c>
      <c r="AI68" s="15">
        <f t="shared" si="7"/>
        <v>0</v>
      </c>
      <c r="AJ68" s="17">
        <f t="shared" si="7"/>
        <v>0</v>
      </c>
      <c r="AK68" s="15">
        <f t="shared" si="8"/>
        <v>0</v>
      </c>
      <c r="AL68" s="18">
        <f t="shared" si="9"/>
        <v>0</v>
      </c>
      <c r="AM68" s="18">
        <f t="shared" si="10"/>
        <v>0</v>
      </c>
    </row>
    <row r="69" spans="2:39" s="86" customFormat="1" ht="30" customHeight="1">
      <c r="B69" s="85"/>
      <c r="C69" s="100"/>
      <c r="D69" s="101"/>
      <c r="E69" s="102"/>
      <c r="F69" s="104"/>
      <c r="G69" s="128"/>
      <c r="H69" s="128"/>
      <c r="I69" s="105"/>
      <c r="J69" s="129"/>
      <c r="K69" s="129"/>
      <c r="L69" s="130"/>
      <c r="M69" s="130"/>
      <c r="N69" s="126" t="str" cm="1">
        <f t="array" ref="N69">IF(OR($F69="NO",$G69="N/A"),"N/A",
IF(OR($D69&lt;0,$D69=""),"",
IF($D69&lt;6,
IF($G69=50%,INDEX($I$32:$J$37,$D69+1,1),
IF($G69=60%,INDEX($K$32:$K$37,$D69+1,1),"")),
IF($G69=50%,$I$36*(($D69-5)*0.15+1),IF($G69=60%,$K$36*(($D69-4)*0.15+1),"")))))</f>
        <v/>
      </c>
      <c r="O69" s="127"/>
      <c r="P69"/>
      <c r="AF69" s="15">
        <f t="shared" si="7"/>
        <v>0</v>
      </c>
      <c r="AG69" s="16">
        <f t="shared" si="7"/>
        <v>0</v>
      </c>
      <c r="AH69" s="16">
        <f t="shared" si="7"/>
        <v>0</v>
      </c>
      <c r="AI69" s="15">
        <f t="shared" si="7"/>
        <v>0</v>
      </c>
      <c r="AJ69" s="17">
        <f t="shared" si="7"/>
        <v>0</v>
      </c>
      <c r="AK69" s="15">
        <f t="shared" si="8"/>
        <v>0</v>
      </c>
      <c r="AL69" s="18">
        <f t="shared" si="9"/>
        <v>0</v>
      </c>
      <c r="AM69" s="18">
        <f t="shared" si="10"/>
        <v>0</v>
      </c>
    </row>
    <row r="70" spans="2:39" s="86" customFormat="1" ht="30" customHeight="1">
      <c r="B70" s="85"/>
      <c r="C70" s="100"/>
      <c r="D70" s="101"/>
      <c r="E70" s="102"/>
      <c r="F70" s="104"/>
      <c r="G70" s="128"/>
      <c r="H70" s="128"/>
      <c r="I70" s="105"/>
      <c r="J70" s="129"/>
      <c r="K70" s="129"/>
      <c r="L70" s="130"/>
      <c r="M70" s="130"/>
      <c r="N70" s="126" t="str" cm="1">
        <f t="array" ref="N70">IF(OR($F70="NO",$G70="N/A"),"N/A",
IF(OR($D70&lt;0,$D70=""),"",
IF($D70&lt;6,
IF($G70=50%,INDEX($I$32:$J$37,$D70+1,1),
IF($G70=60%,INDEX($K$32:$K$37,$D70+1,1),"")),
IF($G70=50%,$I$36*(($D70-5)*0.15+1),IF($G70=60%,$K$36*(($D70-4)*0.15+1),"")))))</f>
        <v/>
      </c>
      <c r="O70" s="127"/>
      <c r="P70"/>
      <c r="AF70" s="15">
        <f t="shared" si="7"/>
        <v>0</v>
      </c>
      <c r="AG70" s="16">
        <f t="shared" si="7"/>
        <v>0</v>
      </c>
      <c r="AH70" s="16">
        <f t="shared" si="7"/>
        <v>0</v>
      </c>
      <c r="AI70" s="15">
        <f t="shared" si="7"/>
        <v>0</v>
      </c>
      <c r="AJ70" s="17">
        <f t="shared" si="7"/>
        <v>0</v>
      </c>
      <c r="AK70" s="15">
        <f t="shared" si="8"/>
        <v>0</v>
      </c>
      <c r="AL70" s="18">
        <f t="shared" si="9"/>
        <v>0</v>
      </c>
      <c r="AM70" s="18">
        <f t="shared" si="10"/>
        <v>0</v>
      </c>
    </row>
    <row r="71" spans="2:39" s="86" customFormat="1" ht="30" customHeight="1">
      <c r="B71" s="85"/>
      <c r="C71" s="100"/>
      <c r="D71" s="101"/>
      <c r="E71" s="102"/>
      <c r="F71" s="104"/>
      <c r="G71" s="128"/>
      <c r="H71" s="128"/>
      <c r="I71" s="105"/>
      <c r="J71" s="129"/>
      <c r="K71" s="129"/>
      <c r="L71" s="130"/>
      <c r="M71" s="130"/>
      <c r="N71" s="126" t="str" cm="1">
        <f t="array" ref="N71">IF(OR($F71="NO",$G71="N/A"),"N/A",
IF(OR($D71&lt;0,$D71=""),"",
IF($D71&lt;6,
IF($G71=50%,INDEX($I$32:$J$37,$D71+1,1),
IF($G71=60%,INDEX($K$32:$K$37,$D71+1,1),"")),
IF($G71=50%,$I$36*(($D71-5)*0.15+1),IF($G71=60%,$K$36*(($D71-4)*0.15+1),"")))))</f>
        <v/>
      </c>
      <c r="O71" s="127"/>
      <c r="P71"/>
      <c r="AF71" s="15">
        <f t="shared" si="7"/>
        <v>0</v>
      </c>
      <c r="AG71" s="16">
        <f t="shared" si="7"/>
        <v>0</v>
      </c>
      <c r="AH71" s="16">
        <f t="shared" si="7"/>
        <v>0</v>
      </c>
      <c r="AI71" s="15">
        <f t="shared" si="7"/>
        <v>0</v>
      </c>
      <c r="AJ71" s="17">
        <f t="shared" si="7"/>
        <v>0</v>
      </c>
      <c r="AK71" s="15">
        <f t="shared" si="8"/>
        <v>0</v>
      </c>
      <c r="AL71" s="18">
        <f t="shared" si="9"/>
        <v>0</v>
      </c>
      <c r="AM71" s="18">
        <f t="shared" si="10"/>
        <v>0</v>
      </c>
    </row>
    <row r="72" spans="2:39" s="86" customFormat="1" ht="30" customHeight="1">
      <c r="B72" s="85"/>
      <c r="C72" s="100"/>
      <c r="D72" s="101"/>
      <c r="E72" s="102"/>
      <c r="F72" s="104"/>
      <c r="G72" s="128"/>
      <c r="H72" s="128"/>
      <c r="I72" s="105"/>
      <c r="J72" s="129"/>
      <c r="K72" s="129"/>
      <c r="L72" s="130"/>
      <c r="M72" s="130"/>
      <c r="N72" s="126" t="str" cm="1">
        <f t="array" ref="N72">IF(OR($F72="NO",$G72="N/A"),"N/A",
IF(OR($D72&lt;0,$D72=""),"",
IF($D72&lt;6,
IF($G72=50%,INDEX($I$32:$J$37,$D72+1,1),
IF($G72=60%,INDEX($K$32:$K$37,$D72+1,1),"")),
IF($G72=50%,$I$36*(($D72-5)*0.15+1),IF($G72=60%,$K$36*(($D72-4)*0.15+1),"")))))</f>
        <v/>
      </c>
      <c r="O72" s="127"/>
      <c r="P72"/>
      <c r="AF72" s="15">
        <f t="shared" si="7"/>
        <v>0</v>
      </c>
      <c r="AG72" s="16">
        <f t="shared" si="7"/>
        <v>0</v>
      </c>
      <c r="AH72" s="16">
        <f t="shared" si="7"/>
        <v>0</v>
      </c>
      <c r="AI72" s="15">
        <f t="shared" si="7"/>
        <v>0</v>
      </c>
      <c r="AJ72" s="17">
        <f t="shared" si="7"/>
        <v>0</v>
      </c>
      <c r="AK72" s="15">
        <f t="shared" si="8"/>
        <v>0</v>
      </c>
      <c r="AL72" s="18">
        <f t="shared" si="9"/>
        <v>0</v>
      </c>
      <c r="AM72" s="18">
        <f t="shared" si="10"/>
        <v>0</v>
      </c>
    </row>
    <row r="73" spans="2:39" s="86" customFormat="1" ht="30" customHeight="1">
      <c r="B73" s="85"/>
      <c r="C73" s="100"/>
      <c r="D73" s="101"/>
      <c r="E73" s="102"/>
      <c r="F73" s="104"/>
      <c r="G73" s="128"/>
      <c r="H73" s="128"/>
      <c r="I73" s="105"/>
      <c r="J73" s="129"/>
      <c r="K73" s="129"/>
      <c r="L73" s="130"/>
      <c r="M73" s="130"/>
      <c r="N73" s="126" t="str" cm="1">
        <f t="array" ref="N73">IF(OR($F73="NO",$G73="N/A"),"N/A",
IF(OR($D73&lt;0,$D73=""),"",
IF($D73&lt;6,
IF($G73=50%,INDEX($I$32:$J$37,$D73+1,1),
IF($G73=60%,INDEX($K$32:$K$37,$D73+1,1),"")),
IF($G73=50%,$I$36*(($D73-5)*0.15+1),IF($G73=60%,$K$36*(($D73-4)*0.15+1),"")))))</f>
        <v/>
      </c>
      <c r="O73" s="127"/>
      <c r="P73"/>
      <c r="AF73" s="15">
        <f t="shared" si="7"/>
        <v>0</v>
      </c>
      <c r="AG73" s="16">
        <f t="shared" si="7"/>
        <v>0</v>
      </c>
      <c r="AH73" s="16">
        <f t="shared" si="7"/>
        <v>0</v>
      </c>
      <c r="AI73" s="15">
        <f t="shared" si="7"/>
        <v>0</v>
      </c>
      <c r="AJ73" s="17">
        <f t="shared" si="7"/>
        <v>0</v>
      </c>
      <c r="AK73" s="15">
        <f t="shared" si="8"/>
        <v>0</v>
      </c>
      <c r="AL73" s="18">
        <f t="shared" si="9"/>
        <v>0</v>
      </c>
      <c r="AM73" s="18">
        <f t="shared" si="10"/>
        <v>0</v>
      </c>
    </row>
    <row r="74" spans="2:39" s="86" customFormat="1" ht="30" customHeight="1">
      <c r="B74" s="85"/>
      <c r="C74" s="100"/>
      <c r="D74" s="101"/>
      <c r="E74" s="102"/>
      <c r="F74" s="104"/>
      <c r="G74" s="128"/>
      <c r="H74" s="128"/>
      <c r="I74" s="105"/>
      <c r="J74" s="129"/>
      <c r="K74" s="129"/>
      <c r="L74" s="130"/>
      <c r="M74" s="130"/>
      <c r="N74" s="126" t="str" cm="1">
        <f t="array" ref="N74">IF(OR($F74="NO",$G74="N/A"),"N/A",
IF(OR($D74&lt;0,$D74=""),"",
IF($D74&lt;6,
IF($G74=50%,INDEX($I$32:$J$37,$D74+1,1),
IF($G74=60%,INDEX($K$32:$K$37,$D74+1,1),"")),
IF($G74=50%,$I$36*(($D74-5)*0.15+1),IF($G74=60%,$K$36*(($D74-4)*0.15+1),"")))))</f>
        <v/>
      </c>
      <c r="O74" s="127"/>
      <c r="P74"/>
      <c r="AF74" s="15">
        <f t="shared" si="7"/>
        <v>0</v>
      </c>
      <c r="AG74" s="16">
        <f t="shared" si="7"/>
        <v>0</v>
      </c>
      <c r="AH74" s="16">
        <f t="shared" si="7"/>
        <v>0</v>
      </c>
      <c r="AI74" s="15">
        <f t="shared" si="7"/>
        <v>0</v>
      </c>
      <c r="AJ74" s="17">
        <f t="shared" si="7"/>
        <v>0</v>
      </c>
      <c r="AK74" s="15">
        <f t="shared" si="8"/>
        <v>0</v>
      </c>
      <c r="AL74" s="18">
        <f t="shared" si="9"/>
        <v>0</v>
      </c>
      <c r="AM74" s="18">
        <f t="shared" si="10"/>
        <v>0</v>
      </c>
    </row>
    <row r="75" spans="2:39" ht="30" customHeight="1">
      <c r="C75" s="100"/>
      <c r="D75" s="101"/>
      <c r="E75" s="102"/>
      <c r="F75" s="104"/>
      <c r="G75" s="122"/>
      <c r="H75" s="123"/>
      <c r="I75" s="105"/>
      <c r="J75" s="111"/>
      <c r="K75" s="112"/>
      <c r="L75" s="124"/>
      <c r="M75" s="125"/>
      <c r="N75" s="126" t="str" cm="1">
        <f t="array" ref="N75">IF(OR($F75="NO",$G75="N/A"),"N/A",
IF(OR($D75&lt;0,$D75=""),"",
IF($D75&lt;6,
IF($G75=50%,INDEX($I$32:$J$37,$D75+1,1),
IF($G75=60%,INDEX($K$32:$K$37,$D75+1,1),"")),
IF($G75=50%,$I$36*(($D75-5)*0.15+1),IF($G75=60%,$K$36*(($D75-4)*0.15+1),"")))))</f>
        <v/>
      </c>
      <c r="O75" s="127"/>
      <c r="AF75" s="15">
        <f t="shared" si="7"/>
        <v>0</v>
      </c>
      <c r="AG75" s="16">
        <f t="shared" si="7"/>
        <v>0</v>
      </c>
      <c r="AH75" s="16">
        <f t="shared" si="7"/>
        <v>0</v>
      </c>
      <c r="AI75" s="15">
        <f t="shared" si="7"/>
        <v>0</v>
      </c>
      <c r="AJ75" s="17">
        <f t="shared" si="7"/>
        <v>0</v>
      </c>
      <c r="AK75" s="15">
        <f t="shared" si="8"/>
        <v>0</v>
      </c>
      <c r="AL75" s="18">
        <f t="shared" si="9"/>
        <v>0</v>
      </c>
      <c r="AM75" s="18">
        <f t="shared" si="10"/>
        <v>0</v>
      </c>
    </row>
    <row r="76" spans="2:39" ht="20.25" customHeight="1">
      <c r="C76" s="121" t="s">
        <v>74</v>
      </c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AF76" s="15">
        <f t="shared" ref="AF76:AJ91" si="11">C117</f>
        <v>0</v>
      </c>
      <c r="AG76" s="16">
        <f t="shared" si="11"/>
        <v>0</v>
      </c>
      <c r="AH76" s="16">
        <f t="shared" si="11"/>
        <v>0</v>
      </c>
      <c r="AI76" s="15">
        <f t="shared" si="11"/>
        <v>0</v>
      </c>
      <c r="AJ76" s="17">
        <f t="shared" si="11"/>
        <v>0</v>
      </c>
      <c r="AK76" s="15">
        <f t="shared" si="8"/>
        <v>0</v>
      </c>
      <c r="AL76" s="18">
        <f t="shared" si="9"/>
        <v>0</v>
      </c>
      <c r="AM76" s="18">
        <f t="shared" si="10"/>
        <v>0</v>
      </c>
    </row>
    <row r="77" spans="2:39" ht="26.25" customHeight="1" thickBot="1">
      <c r="C77" s="106" t="str">
        <f>IF(C17="","",IFERROR(UPPER(LEFT(C17,IF(ISNUMBER(FIND(",",C17)),FIND(",",C17)-1,IF(ISNUMBER(SEARCH("SAINT PAUL",C17)),SEARCH("SAINT PAUL",C17),IF(ISNUMBER(SEARCH("ST. PAUL",C17)),SEARCH("ST. PAUL",C17),100))))&amp;"   |   "&amp;C17&amp;"   |   "&amp;UPPER(C23)),""))</f>
        <v/>
      </c>
      <c r="AF77" s="15">
        <f t="shared" si="11"/>
        <v>0</v>
      </c>
      <c r="AG77" s="16">
        <f t="shared" si="11"/>
        <v>0</v>
      </c>
      <c r="AH77" s="16">
        <f t="shared" si="11"/>
        <v>0</v>
      </c>
      <c r="AI77" s="15">
        <f t="shared" si="11"/>
        <v>0</v>
      </c>
      <c r="AJ77" s="17">
        <f t="shared" si="11"/>
        <v>0</v>
      </c>
      <c r="AK77" s="15">
        <f t="shared" si="8"/>
        <v>0</v>
      </c>
      <c r="AL77" s="18">
        <f t="shared" si="9"/>
        <v>0</v>
      </c>
      <c r="AM77" s="18">
        <f t="shared" si="10"/>
        <v>0</v>
      </c>
    </row>
    <row r="78" spans="2:39" ht="36" customHeight="1" thickBot="1">
      <c r="C78" s="140" t="s">
        <v>75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2"/>
      <c r="AF78" s="15">
        <f t="shared" si="11"/>
        <v>0</v>
      </c>
      <c r="AG78" s="16">
        <f t="shared" si="11"/>
        <v>0</v>
      </c>
      <c r="AH78" s="16">
        <f t="shared" si="11"/>
        <v>0</v>
      </c>
      <c r="AI78" s="15">
        <f t="shared" si="11"/>
        <v>0</v>
      </c>
      <c r="AJ78" s="17">
        <f t="shared" si="11"/>
        <v>0</v>
      </c>
      <c r="AK78" s="15">
        <f t="shared" si="8"/>
        <v>0</v>
      </c>
      <c r="AL78" s="18">
        <f t="shared" si="9"/>
        <v>0</v>
      </c>
      <c r="AM78" s="18">
        <f t="shared" si="10"/>
        <v>0</v>
      </c>
    </row>
    <row r="79" spans="2:39" ht="90.75" customHeight="1" thickBot="1">
      <c r="C79" s="87" t="s">
        <v>66</v>
      </c>
      <c r="D79" s="88" t="s">
        <v>67</v>
      </c>
      <c r="E79" s="88" t="s">
        <v>76</v>
      </c>
      <c r="F79" s="89" t="s">
        <v>69</v>
      </c>
      <c r="G79" s="131" t="s">
        <v>70</v>
      </c>
      <c r="H79" s="132"/>
      <c r="I79" s="90"/>
      <c r="J79" s="133" t="s">
        <v>71</v>
      </c>
      <c r="K79" s="134"/>
      <c r="L79" s="135" t="s">
        <v>72</v>
      </c>
      <c r="M79" s="136"/>
      <c r="N79" s="135" t="s">
        <v>73</v>
      </c>
      <c r="O79" s="137"/>
      <c r="AF79" s="15">
        <f t="shared" si="11"/>
        <v>0</v>
      </c>
      <c r="AG79" s="16">
        <f t="shared" si="11"/>
        <v>0</v>
      </c>
      <c r="AH79" s="16">
        <f t="shared" si="11"/>
        <v>0</v>
      </c>
      <c r="AI79" s="15">
        <f t="shared" si="11"/>
        <v>0</v>
      </c>
      <c r="AJ79" s="17">
        <f t="shared" si="11"/>
        <v>0</v>
      </c>
      <c r="AK79" s="15">
        <f t="shared" si="8"/>
        <v>0</v>
      </c>
      <c r="AL79" s="18">
        <f t="shared" si="9"/>
        <v>0</v>
      </c>
      <c r="AM79" s="18">
        <f t="shared" si="10"/>
        <v>0</v>
      </c>
    </row>
    <row r="80" spans="2:39" s="86" customFormat="1" ht="30" customHeight="1" thickTop="1">
      <c r="B80" s="85"/>
      <c r="C80" s="100"/>
      <c r="D80" s="101"/>
      <c r="E80" s="102"/>
      <c r="F80" s="104"/>
      <c r="G80" s="128"/>
      <c r="H80" s="128"/>
      <c r="I80" s="103"/>
      <c r="J80" s="129"/>
      <c r="K80" s="129"/>
      <c r="L80" s="130"/>
      <c r="M80" s="130"/>
      <c r="N80" s="138" t="str" cm="1">
        <f t="array" ref="N80">IF(OR($F80="NO",$G80="N/A"),"N/A",
IF(OR($D80&lt;0,$D80=""),"",
IF($D80&lt;6,
IF($G80=50%,INDEX($I$32:$J$37,$D80+1,1),
IF($G80=60%,INDEX($K$32:$K$37,$D80+1,1),"")),
IF($G80=50%,$I$36*(($D80-5)*0.15+1),IF($G80=60%,$K$36*(($D80-4)*0.15+1),"")))))</f>
        <v/>
      </c>
      <c r="O80" s="139"/>
      <c r="P80"/>
      <c r="AF80" s="15">
        <f t="shared" si="11"/>
        <v>0</v>
      </c>
      <c r="AG80" s="16">
        <f t="shared" si="11"/>
        <v>0</v>
      </c>
      <c r="AH80" s="16">
        <f t="shared" si="11"/>
        <v>0</v>
      </c>
      <c r="AI80" s="15">
        <f t="shared" si="11"/>
        <v>0</v>
      </c>
      <c r="AJ80" s="17">
        <f t="shared" si="11"/>
        <v>0</v>
      </c>
      <c r="AK80" s="15">
        <f t="shared" si="8"/>
        <v>0</v>
      </c>
      <c r="AL80" s="18">
        <f t="shared" si="9"/>
        <v>0</v>
      </c>
      <c r="AM80" s="18">
        <f t="shared" si="10"/>
        <v>0</v>
      </c>
    </row>
    <row r="81" spans="2:42" s="86" customFormat="1" ht="30" customHeight="1">
      <c r="B81" s="85"/>
      <c r="C81" s="100"/>
      <c r="D81" s="101"/>
      <c r="E81" s="102"/>
      <c r="F81" s="104"/>
      <c r="G81" s="128"/>
      <c r="H81" s="128"/>
      <c r="I81" s="105"/>
      <c r="J81" s="129"/>
      <c r="K81" s="129"/>
      <c r="L81" s="130"/>
      <c r="M81" s="130"/>
      <c r="N81" s="126" t="str" cm="1">
        <f t="array" ref="N81">IF(OR($F81="NO",$G81="N/A"),"N/A",
IF(OR($D81&lt;0,$D81=""),"",
IF($D81&lt;6,
IF($G81=50%,INDEX($I$32:$J$37,$D81+1,1),
IF($G81=60%,INDEX($K$32:$K$37,$D81+1,1),"")),
IF($G81=50%,$I$36*(($D81-5)*0.15+1),IF($G81=60%,$K$36*(($D81-4)*0.15+1),"")))))</f>
        <v/>
      </c>
      <c r="O81" s="127"/>
      <c r="P81"/>
      <c r="AF81" s="15">
        <f t="shared" si="11"/>
        <v>0</v>
      </c>
      <c r="AG81" s="16">
        <f t="shared" si="11"/>
        <v>0</v>
      </c>
      <c r="AH81" s="16">
        <f t="shared" si="11"/>
        <v>0</v>
      </c>
      <c r="AI81" s="15">
        <f t="shared" si="11"/>
        <v>0</v>
      </c>
      <c r="AJ81" s="17">
        <f t="shared" si="11"/>
        <v>0</v>
      </c>
      <c r="AK81" s="15">
        <f t="shared" si="8"/>
        <v>0</v>
      </c>
      <c r="AL81" s="18">
        <f t="shared" si="9"/>
        <v>0</v>
      </c>
      <c r="AM81" s="18">
        <f t="shared" si="10"/>
        <v>0</v>
      </c>
    </row>
    <row r="82" spans="2:42" s="86" customFormat="1" ht="30" customHeight="1">
      <c r="B82" s="85"/>
      <c r="C82" s="100"/>
      <c r="D82" s="101"/>
      <c r="E82" s="102"/>
      <c r="F82" s="104"/>
      <c r="G82" s="128"/>
      <c r="H82" s="128"/>
      <c r="I82" s="105"/>
      <c r="J82" s="129"/>
      <c r="K82" s="129"/>
      <c r="L82" s="130"/>
      <c r="M82" s="130"/>
      <c r="N82" s="126" t="str" cm="1">
        <f t="array" ref="N82">IF(OR($F82="NO",$G82="N/A"),"N/A",
IF(OR($D82&lt;0,$D82=""),"",
IF($D82&lt;6,
IF($G82=50%,INDEX($I$32:$J$37,$D82+1,1),
IF($G82=60%,INDEX($K$32:$K$37,$D82+1,1),"")),
IF($G82=50%,$I$36*(($D82-5)*0.15+1),IF($G82=60%,$K$36*(($D82-4)*0.15+1),"")))))</f>
        <v/>
      </c>
      <c r="O82" s="127"/>
      <c r="P82"/>
      <c r="AF82" s="15">
        <f t="shared" si="11"/>
        <v>0</v>
      </c>
      <c r="AG82" s="16">
        <f t="shared" si="11"/>
        <v>0</v>
      </c>
      <c r="AH82" s="16">
        <f t="shared" si="11"/>
        <v>0</v>
      </c>
      <c r="AI82" s="15">
        <f t="shared" si="11"/>
        <v>0</v>
      </c>
      <c r="AJ82" s="17">
        <f t="shared" si="11"/>
        <v>0</v>
      </c>
      <c r="AK82" s="15">
        <f t="shared" si="8"/>
        <v>0</v>
      </c>
      <c r="AL82" s="18">
        <f t="shared" si="9"/>
        <v>0</v>
      </c>
      <c r="AM82" s="18">
        <f t="shared" si="10"/>
        <v>0</v>
      </c>
    </row>
    <row r="83" spans="2:42" s="86" customFormat="1" ht="30" customHeight="1">
      <c r="B83" s="85"/>
      <c r="C83" s="100"/>
      <c r="D83" s="101"/>
      <c r="E83" s="102"/>
      <c r="F83" s="104"/>
      <c r="G83" s="128"/>
      <c r="H83" s="128"/>
      <c r="I83" s="105"/>
      <c r="J83" s="129"/>
      <c r="K83" s="129"/>
      <c r="L83" s="130"/>
      <c r="M83" s="130"/>
      <c r="N83" s="126" t="str" cm="1">
        <f t="array" ref="N83">IF(OR($F83="NO",$G83="N/A"),"N/A",
IF(OR($D83&lt;0,$D83=""),"",
IF($D83&lt;6,
IF($G83=50%,INDEX($I$32:$J$37,$D83+1,1),
IF($G83=60%,INDEX($K$32:$K$37,$D83+1,1),"")),
IF($G83=50%,$I$36*(($D83-5)*0.15+1),IF($G83=60%,$K$36*(($D83-4)*0.15+1),"")))))</f>
        <v/>
      </c>
      <c r="O83" s="127"/>
      <c r="P83"/>
      <c r="AF83" s="15">
        <f t="shared" si="11"/>
        <v>0</v>
      </c>
      <c r="AG83" s="16">
        <f t="shared" si="11"/>
        <v>0</v>
      </c>
      <c r="AH83" s="16">
        <f t="shared" si="11"/>
        <v>0</v>
      </c>
      <c r="AI83" s="15">
        <f t="shared" si="11"/>
        <v>0</v>
      </c>
      <c r="AJ83" s="17">
        <f t="shared" si="11"/>
        <v>0</v>
      </c>
      <c r="AK83" s="15">
        <f t="shared" si="8"/>
        <v>0</v>
      </c>
      <c r="AL83" s="18">
        <f t="shared" si="9"/>
        <v>0</v>
      </c>
      <c r="AM83" s="18">
        <f t="shared" si="10"/>
        <v>0</v>
      </c>
    </row>
    <row r="84" spans="2:42" s="86" customFormat="1" ht="30" customHeight="1">
      <c r="B84" s="85"/>
      <c r="C84" s="100"/>
      <c r="D84" s="101"/>
      <c r="E84" s="102"/>
      <c r="F84" s="104"/>
      <c r="G84" s="128"/>
      <c r="H84" s="128"/>
      <c r="I84" s="105"/>
      <c r="J84" s="129"/>
      <c r="K84" s="129"/>
      <c r="L84" s="130"/>
      <c r="M84" s="130"/>
      <c r="N84" s="126" t="str" cm="1">
        <f t="array" ref="N84">IF(OR($F84="NO",$G84="N/A"),"N/A",
IF(OR($D84&lt;0,$D84=""),"",
IF($D84&lt;6,
IF($G84=50%,INDEX($I$32:$J$37,$D84+1,1),
IF($G84=60%,INDEX($K$32:$K$37,$D84+1,1),"")),
IF($G84=50%,$I$36*(($D84-5)*0.15+1),IF($G84=60%,$K$36*(($D84-4)*0.15+1),"")))))</f>
        <v/>
      </c>
      <c r="O84" s="127"/>
      <c r="P84"/>
      <c r="AF84" s="15">
        <f t="shared" si="11"/>
        <v>0</v>
      </c>
      <c r="AG84" s="16">
        <f t="shared" si="11"/>
        <v>0</v>
      </c>
      <c r="AH84" s="16">
        <f t="shared" si="11"/>
        <v>0</v>
      </c>
      <c r="AI84" s="15">
        <f t="shared" si="11"/>
        <v>0</v>
      </c>
      <c r="AJ84" s="17">
        <f t="shared" si="11"/>
        <v>0</v>
      </c>
      <c r="AK84" s="15">
        <f t="shared" si="8"/>
        <v>0</v>
      </c>
      <c r="AL84" s="18">
        <f t="shared" si="9"/>
        <v>0</v>
      </c>
      <c r="AM84" s="18">
        <f t="shared" si="10"/>
        <v>0</v>
      </c>
    </row>
    <row r="85" spans="2:42" s="86" customFormat="1" ht="30" customHeight="1">
      <c r="B85" s="85"/>
      <c r="C85" s="100"/>
      <c r="D85" s="101"/>
      <c r="E85" s="102"/>
      <c r="F85" s="104"/>
      <c r="G85" s="128"/>
      <c r="H85" s="128"/>
      <c r="I85" s="105"/>
      <c r="J85" s="129"/>
      <c r="K85" s="129"/>
      <c r="L85" s="130"/>
      <c r="M85" s="130"/>
      <c r="N85" s="126" t="str" cm="1">
        <f t="array" ref="N85">IF(OR($F85="NO",$G85="N/A"),"N/A",
IF(OR($D85&lt;0,$D85=""),"",
IF($D85&lt;6,
IF($G85=50%,INDEX($I$32:$J$37,$D85+1,1),
IF($G85=60%,INDEX($K$32:$K$37,$D85+1,1),"")),
IF($G85=50%,$I$36*(($D85-5)*0.15+1),IF($G85=60%,$K$36*(($D85-4)*0.15+1),"")))))</f>
        <v/>
      </c>
      <c r="O85" s="127"/>
      <c r="P85"/>
      <c r="AF85" s="15">
        <f t="shared" si="11"/>
        <v>0</v>
      </c>
      <c r="AG85" s="16">
        <f t="shared" si="11"/>
        <v>0</v>
      </c>
      <c r="AH85" s="16">
        <f t="shared" si="11"/>
        <v>0</v>
      </c>
      <c r="AI85" s="15">
        <f t="shared" si="11"/>
        <v>0</v>
      </c>
      <c r="AJ85" s="17">
        <f t="shared" si="11"/>
        <v>0</v>
      </c>
      <c r="AK85" s="15">
        <f t="shared" si="8"/>
        <v>0</v>
      </c>
      <c r="AL85" s="18">
        <f t="shared" si="9"/>
        <v>0</v>
      </c>
      <c r="AM85" s="18">
        <f t="shared" si="10"/>
        <v>0</v>
      </c>
    </row>
    <row r="86" spans="2:42" s="86" customFormat="1" ht="30" customHeight="1">
      <c r="B86" s="85"/>
      <c r="C86" s="100"/>
      <c r="D86" s="101"/>
      <c r="E86" s="102"/>
      <c r="F86" s="104"/>
      <c r="G86" s="128"/>
      <c r="H86" s="128"/>
      <c r="I86" s="105"/>
      <c r="J86" s="129"/>
      <c r="K86" s="129"/>
      <c r="L86" s="130"/>
      <c r="M86" s="130"/>
      <c r="N86" s="126" t="str" cm="1">
        <f t="array" ref="N86">IF(OR($F86="NO",$G86="N/A"),"N/A",
IF(OR($D86&lt;0,$D86=""),"",
IF($D86&lt;6,
IF($G86=50%,INDEX($I$32:$J$37,$D86+1,1),
IF($G86=60%,INDEX($K$32:$K$37,$D86+1,1),"")),
IF($G86=50%,$I$36*(($D86-5)*0.15+1),IF($G86=60%,$K$36*(($D86-4)*0.15+1),"")))))</f>
        <v/>
      </c>
      <c r="O86" s="127"/>
      <c r="P86"/>
      <c r="AF86" s="15">
        <f t="shared" si="11"/>
        <v>0</v>
      </c>
      <c r="AG86" s="16">
        <f t="shared" si="11"/>
        <v>0</v>
      </c>
      <c r="AH86" s="16">
        <f t="shared" si="11"/>
        <v>0</v>
      </c>
      <c r="AI86" s="15">
        <f t="shared" si="11"/>
        <v>0</v>
      </c>
      <c r="AJ86" s="17">
        <f t="shared" si="11"/>
        <v>0</v>
      </c>
      <c r="AK86" s="15">
        <f t="shared" si="8"/>
        <v>0</v>
      </c>
      <c r="AL86" s="18">
        <f t="shared" si="9"/>
        <v>0</v>
      </c>
      <c r="AM86" s="18">
        <f t="shared" si="10"/>
        <v>0</v>
      </c>
    </row>
    <row r="87" spans="2:42" s="86" customFormat="1" ht="30" customHeight="1">
      <c r="B87" s="85"/>
      <c r="C87" s="100"/>
      <c r="D87" s="101"/>
      <c r="E87" s="102"/>
      <c r="F87" s="104"/>
      <c r="G87" s="128"/>
      <c r="H87" s="128"/>
      <c r="I87" s="105"/>
      <c r="J87" s="129"/>
      <c r="K87" s="129"/>
      <c r="L87" s="130"/>
      <c r="M87" s="130"/>
      <c r="N87" s="126" t="str" cm="1">
        <f t="array" ref="N87">IF(OR($F87="NO",$G87="N/A"),"N/A",
IF(OR($D87&lt;0,$D87=""),"",
IF($D87&lt;6,
IF($G87=50%,INDEX($I$32:$J$37,$D87+1,1),
IF($G87=60%,INDEX($K$32:$K$37,$D87+1,1),"")),
IF($G87=50%,$I$36*(($D87-5)*0.15+1),IF($G87=60%,$K$36*(($D87-4)*0.15+1),"")))))</f>
        <v/>
      </c>
      <c r="O87" s="127"/>
      <c r="P87"/>
      <c r="AF87" s="15">
        <f t="shared" si="11"/>
        <v>0</v>
      </c>
      <c r="AG87" s="16">
        <f t="shared" si="11"/>
        <v>0</v>
      </c>
      <c r="AH87" s="16">
        <f t="shared" si="11"/>
        <v>0</v>
      </c>
      <c r="AI87" s="15">
        <f t="shared" si="11"/>
        <v>0</v>
      </c>
      <c r="AJ87" s="17">
        <f t="shared" si="11"/>
        <v>0</v>
      </c>
      <c r="AK87" s="15">
        <f t="shared" si="8"/>
        <v>0</v>
      </c>
      <c r="AL87" s="18">
        <f t="shared" si="9"/>
        <v>0</v>
      </c>
      <c r="AM87" s="18">
        <f t="shared" si="10"/>
        <v>0</v>
      </c>
    </row>
    <row r="88" spans="2:42" s="86" customFormat="1" ht="30" customHeight="1">
      <c r="B88" s="85"/>
      <c r="C88" s="100"/>
      <c r="D88" s="101"/>
      <c r="E88" s="102"/>
      <c r="F88" s="104"/>
      <c r="G88" s="128"/>
      <c r="H88" s="128"/>
      <c r="I88" s="105"/>
      <c r="J88" s="129"/>
      <c r="K88" s="129"/>
      <c r="L88" s="130"/>
      <c r="M88" s="130"/>
      <c r="N88" s="126" t="str" cm="1">
        <f t="array" ref="N88">IF(OR($F88="NO",$G88="N/A"),"N/A",
IF(OR($D88&lt;0,$D88=""),"",
IF($D88&lt;6,
IF($G88=50%,INDEX($I$32:$J$37,$D88+1,1),
IF($G88=60%,INDEX($K$32:$K$37,$D88+1,1),"")),
IF($G88=50%,$I$36*(($D88-5)*0.15+1),IF($G88=60%,$K$36*(($D88-4)*0.15+1),"")))))</f>
        <v/>
      </c>
      <c r="O88" s="127"/>
      <c r="P88"/>
      <c r="AF88" s="15">
        <f t="shared" si="11"/>
        <v>0</v>
      </c>
      <c r="AG88" s="16">
        <f t="shared" si="11"/>
        <v>0</v>
      </c>
      <c r="AH88" s="16">
        <f t="shared" si="11"/>
        <v>0</v>
      </c>
      <c r="AI88" s="15">
        <f t="shared" si="11"/>
        <v>0</v>
      </c>
      <c r="AJ88" s="17">
        <f t="shared" si="11"/>
        <v>0</v>
      </c>
      <c r="AK88" s="15">
        <f t="shared" si="8"/>
        <v>0</v>
      </c>
      <c r="AL88" s="18">
        <f t="shared" si="9"/>
        <v>0</v>
      </c>
      <c r="AM88" s="18">
        <f t="shared" si="10"/>
        <v>0</v>
      </c>
    </row>
    <row r="89" spans="2:42" s="86" customFormat="1" ht="30" customHeight="1">
      <c r="B89" s="85"/>
      <c r="C89" s="100"/>
      <c r="D89" s="101"/>
      <c r="E89" s="102"/>
      <c r="F89" s="104"/>
      <c r="G89" s="128"/>
      <c r="H89" s="128"/>
      <c r="I89" s="105"/>
      <c r="J89" s="129"/>
      <c r="K89" s="129"/>
      <c r="L89" s="130"/>
      <c r="M89" s="130"/>
      <c r="N89" s="126" t="str" cm="1">
        <f t="array" ref="N89">IF(OR($F89="NO",$G89="N/A"),"N/A",
IF(OR($D89&lt;0,$D89=""),"",
IF($D89&lt;6,
IF($G89=50%,INDEX($I$32:$J$37,$D89+1,1),
IF($G89=60%,INDEX($K$32:$K$37,$D89+1,1),"")),
IF($G89=50%,$I$36*(($D89-5)*0.15+1),IF($G89=60%,$K$36*(($D89-4)*0.15+1),"")))))</f>
        <v/>
      </c>
      <c r="O89" s="127"/>
      <c r="P89"/>
      <c r="AF89" s="15">
        <f t="shared" si="11"/>
        <v>0</v>
      </c>
      <c r="AG89" s="16">
        <f t="shared" si="11"/>
        <v>0</v>
      </c>
      <c r="AH89" s="16">
        <f t="shared" si="11"/>
        <v>0</v>
      </c>
      <c r="AI89" s="15">
        <f t="shared" si="11"/>
        <v>0</v>
      </c>
      <c r="AJ89" s="17">
        <f t="shared" si="11"/>
        <v>0</v>
      </c>
      <c r="AK89" s="15">
        <f t="shared" si="8"/>
        <v>0</v>
      </c>
      <c r="AL89" s="18">
        <f t="shared" si="9"/>
        <v>0</v>
      </c>
      <c r="AM89" s="18">
        <f t="shared" si="10"/>
        <v>0</v>
      </c>
    </row>
    <row r="90" spans="2:42" s="86" customFormat="1" ht="30" customHeight="1">
      <c r="B90" s="85"/>
      <c r="C90" s="100"/>
      <c r="D90" s="101"/>
      <c r="E90" s="102"/>
      <c r="F90" s="104"/>
      <c r="G90" s="128"/>
      <c r="H90" s="128"/>
      <c r="I90" s="105"/>
      <c r="J90" s="129"/>
      <c r="K90" s="129"/>
      <c r="L90" s="130"/>
      <c r="M90" s="130"/>
      <c r="N90" s="126" t="str" cm="1">
        <f t="array" ref="N90">IF(OR($F90="NO",$G90="N/A"),"N/A",
IF(OR($D90&lt;0,$D90=""),"",
IF($D90&lt;6,
IF($G90=50%,INDEX($I$32:$J$37,$D90+1,1),
IF($G90=60%,INDEX($K$32:$K$37,$D90+1,1),"")),
IF($G90=50%,$I$36*(($D90-5)*0.15+1),IF($G90=60%,$K$36*(($D90-4)*0.15+1),"")))))</f>
        <v/>
      </c>
      <c r="O90" s="127"/>
      <c r="P90"/>
      <c r="AF90" s="15">
        <f t="shared" si="11"/>
        <v>0</v>
      </c>
      <c r="AG90" s="16">
        <f t="shared" si="11"/>
        <v>0</v>
      </c>
      <c r="AH90" s="16">
        <f t="shared" si="11"/>
        <v>0</v>
      </c>
      <c r="AI90" s="15">
        <f t="shared" si="11"/>
        <v>0</v>
      </c>
      <c r="AJ90" s="17">
        <f t="shared" si="11"/>
        <v>0</v>
      </c>
      <c r="AK90" s="15">
        <f t="shared" si="8"/>
        <v>0</v>
      </c>
      <c r="AL90" s="18">
        <f t="shared" si="9"/>
        <v>0</v>
      </c>
      <c r="AM90" s="18">
        <f t="shared" si="10"/>
        <v>0</v>
      </c>
    </row>
    <row r="91" spans="2:42" s="86" customFormat="1" ht="30" customHeight="1">
      <c r="B91" s="85"/>
      <c r="C91" s="100"/>
      <c r="D91" s="101"/>
      <c r="E91" s="102"/>
      <c r="F91" s="104"/>
      <c r="G91" s="128"/>
      <c r="H91" s="128"/>
      <c r="I91" s="105"/>
      <c r="J91" s="129"/>
      <c r="K91" s="129"/>
      <c r="L91" s="130"/>
      <c r="M91" s="130"/>
      <c r="N91" s="126" t="str" cm="1">
        <f t="array" ref="N91">IF(OR($F91="NO",$G91="N/A"),"N/A",
IF(OR($D91&lt;0,$D91=""),"",
IF($D91&lt;6,
IF($G91=50%,INDEX($I$32:$J$37,$D91+1,1),
IF($G91=60%,INDEX($K$32:$K$37,$D91+1,1),"")),
IF($G91=50%,$I$36*(($D91-5)*0.15+1),IF($G91=60%,$K$36*(($D91-4)*0.15+1),"")))))</f>
        <v/>
      </c>
      <c r="O91" s="127"/>
      <c r="P91"/>
      <c r="AF91" s="15">
        <f t="shared" si="11"/>
        <v>0</v>
      </c>
      <c r="AG91" s="16">
        <f t="shared" si="11"/>
        <v>0</v>
      </c>
      <c r="AH91" s="16">
        <f t="shared" si="11"/>
        <v>0</v>
      </c>
      <c r="AI91" s="15">
        <f t="shared" si="11"/>
        <v>0</v>
      </c>
      <c r="AJ91" s="17">
        <f t="shared" si="11"/>
        <v>0</v>
      </c>
      <c r="AK91" s="15">
        <f t="shared" si="8"/>
        <v>0</v>
      </c>
      <c r="AL91" s="18">
        <f t="shared" si="9"/>
        <v>0</v>
      </c>
      <c r="AM91" s="18">
        <f t="shared" si="10"/>
        <v>0</v>
      </c>
    </row>
    <row r="92" spans="2:42" s="86" customFormat="1" ht="30" customHeight="1">
      <c r="B92" s="85"/>
      <c r="C92" s="100"/>
      <c r="D92" s="101"/>
      <c r="E92" s="102"/>
      <c r="F92" s="104"/>
      <c r="G92" s="128"/>
      <c r="H92" s="128"/>
      <c r="I92" s="105"/>
      <c r="J92" s="129"/>
      <c r="K92" s="129"/>
      <c r="L92" s="130"/>
      <c r="M92" s="130"/>
      <c r="N92" s="126" t="str" cm="1">
        <f t="array" ref="N92">IF(OR($F92="NO",$G92="N/A"),"N/A",
IF(OR($D92&lt;0,$D92=""),"",
IF($D92&lt;6,
IF($G92=50%,INDEX($I$32:$J$37,$D92+1,1),
IF($G92=60%,INDEX($K$32:$K$37,$D92+1,1),"")),
IF($G92=50%,$I$36*(($D92-5)*0.15+1),IF($G92=60%,$K$36*(($D92-4)*0.15+1),"")))))</f>
        <v/>
      </c>
      <c r="O92" s="127"/>
      <c r="P92"/>
      <c r="AF92" s="15">
        <f t="shared" ref="AF92:AJ94" si="12">C133</f>
        <v>0</v>
      </c>
      <c r="AG92" s="16">
        <f t="shared" si="12"/>
        <v>0</v>
      </c>
      <c r="AH92" s="16">
        <f t="shared" si="12"/>
        <v>0</v>
      </c>
      <c r="AI92" s="15">
        <f t="shared" si="12"/>
        <v>0</v>
      </c>
      <c r="AJ92" s="17">
        <f t="shared" si="12"/>
        <v>0</v>
      </c>
      <c r="AK92" s="15">
        <f t="shared" si="8"/>
        <v>0</v>
      </c>
      <c r="AL92" s="18">
        <f t="shared" si="9"/>
        <v>0</v>
      </c>
      <c r="AM92" s="18">
        <f t="shared" si="10"/>
        <v>0</v>
      </c>
    </row>
    <row r="93" spans="2:42" s="86" customFormat="1" ht="30" customHeight="1">
      <c r="B93" s="85"/>
      <c r="C93" s="100"/>
      <c r="D93" s="101"/>
      <c r="E93" s="102"/>
      <c r="F93" s="104"/>
      <c r="G93" s="128"/>
      <c r="H93" s="128"/>
      <c r="I93" s="105"/>
      <c r="J93" s="129"/>
      <c r="K93" s="129"/>
      <c r="L93" s="130"/>
      <c r="M93" s="130"/>
      <c r="N93" s="126" t="str" cm="1">
        <f t="array" ref="N93">IF(OR($F93="NO",$G93="N/A"),"N/A",
IF(OR($D93&lt;0,$D93=""),"",
IF($D93&lt;6,
IF($G93=50%,INDEX($I$32:$J$37,$D93+1,1),
IF($G93=60%,INDEX($K$32:$K$37,$D93+1,1),"")),
IF($G93=50%,$I$36*(($D93-5)*0.15+1),IF($G93=60%,$K$36*(($D93-4)*0.15+1),"")))))</f>
        <v/>
      </c>
      <c r="O93" s="127"/>
      <c r="P93"/>
      <c r="AF93" s="15">
        <f t="shared" si="12"/>
        <v>0</v>
      </c>
      <c r="AG93" s="16">
        <f t="shared" si="12"/>
        <v>0</v>
      </c>
      <c r="AH93" s="16">
        <f t="shared" si="12"/>
        <v>0</v>
      </c>
      <c r="AI93" s="15">
        <f t="shared" si="12"/>
        <v>0</v>
      </c>
      <c r="AJ93" s="17">
        <f t="shared" si="12"/>
        <v>0</v>
      </c>
      <c r="AK93" s="15">
        <f t="shared" si="8"/>
        <v>0</v>
      </c>
      <c r="AL93" s="18">
        <f t="shared" si="9"/>
        <v>0</v>
      </c>
      <c r="AM93" s="18">
        <f t="shared" si="10"/>
        <v>0</v>
      </c>
    </row>
    <row r="94" spans="2:42" s="86" customFormat="1" ht="30" customHeight="1">
      <c r="B94" s="85"/>
      <c r="C94" s="100"/>
      <c r="D94" s="101"/>
      <c r="E94" s="102"/>
      <c r="F94" s="104"/>
      <c r="G94" s="128"/>
      <c r="H94" s="128"/>
      <c r="I94" s="105"/>
      <c r="J94" s="129"/>
      <c r="K94" s="129"/>
      <c r="L94" s="130"/>
      <c r="M94" s="130"/>
      <c r="N94" s="126" t="str" cm="1">
        <f t="array" ref="N94">IF(OR($F94="NO",$G94="N/A"),"N/A",
IF(OR($D94&lt;0,$D94=""),"",
IF($D94&lt;6,
IF($G94=50%,INDEX($I$32:$J$37,$D94+1,1),
IF($G94=60%,INDEX($K$32:$K$37,$D94+1,1),"")),
IF($G94=50%,$I$36*(($D94-5)*0.15+1),IF($G94=60%,$K$36*(($D94-4)*0.15+1),"")))))</f>
        <v/>
      </c>
      <c r="O94" s="127"/>
      <c r="P94"/>
      <c r="AF94" s="15">
        <f t="shared" si="12"/>
        <v>0</v>
      </c>
      <c r="AG94" s="16">
        <f t="shared" si="12"/>
        <v>0</v>
      </c>
      <c r="AH94" s="16">
        <f t="shared" si="12"/>
        <v>0</v>
      </c>
      <c r="AI94" s="15">
        <f t="shared" si="12"/>
        <v>0</v>
      </c>
      <c r="AJ94" s="17">
        <f t="shared" si="12"/>
        <v>0</v>
      </c>
      <c r="AK94" s="15">
        <f t="shared" si="8"/>
        <v>0</v>
      </c>
      <c r="AL94" s="18">
        <f t="shared" si="9"/>
        <v>0</v>
      </c>
      <c r="AM94" s="18">
        <f t="shared" si="10"/>
        <v>0</v>
      </c>
    </row>
    <row r="95" spans="2:42" s="86" customFormat="1" ht="30" customHeight="1">
      <c r="B95" s="85"/>
      <c r="C95" s="100"/>
      <c r="D95" s="101"/>
      <c r="E95" s="102"/>
      <c r="F95" s="104"/>
      <c r="G95" s="128"/>
      <c r="H95" s="128"/>
      <c r="I95" s="105"/>
      <c r="J95" s="129"/>
      <c r="K95" s="129"/>
      <c r="L95" s="130"/>
      <c r="M95" s="130"/>
      <c r="N95" s="126" t="str" cm="1">
        <f t="array" ref="N95">IF(OR($F95="NO",$G95="N/A"),"N/A",
IF(OR($D95&lt;0,$D95=""),"",
IF($D95&lt;6,
IF($G95=50%,INDEX($I$32:$J$37,$D95+1,1),
IF($G95=60%,INDEX($K$32:$K$37,$D95+1,1),"")),
IF($G95=50%,$I$36*(($D95-5)*0.15+1),IF($G95=60%,$K$36*(($D95-4)*0.15+1),"")))))</f>
        <v/>
      </c>
      <c r="O95" s="127"/>
      <c r="P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2:42" s="86" customFormat="1" ht="30" customHeight="1">
      <c r="B96" s="85"/>
      <c r="C96" s="100"/>
      <c r="D96" s="101"/>
      <c r="E96" s="102"/>
      <c r="F96" s="104"/>
      <c r="G96" s="122"/>
      <c r="H96" s="123"/>
      <c r="I96" s="105"/>
      <c r="J96" s="111"/>
      <c r="K96" s="112"/>
      <c r="L96" s="124"/>
      <c r="M96" s="125"/>
      <c r="N96" s="126" t="str" cm="1">
        <f t="array" ref="N96">IF(OR($F96="NO",$G96="N/A"),"N/A",
IF(OR($D96&lt;0,$D96=""),"",
IF($D96&lt;6,
IF($G96=50%,INDEX($I$32:$J$37,$D96+1,1),
IF($G96=60%,INDEX($K$32:$K$37,$D96+1,1),"")),
IF($G96=50%,$I$36*(($D96-5)*0.15+1),IF($G96=60%,$K$36*(($D96-4)*0.15+1),"")))))</f>
        <v/>
      </c>
      <c r="O96" s="127"/>
      <c r="P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2:42" s="86" customFormat="1" ht="30" customHeight="1">
      <c r="B97" s="85"/>
      <c r="C97" s="100"/>
      <c r="D97" s="101"/>
      <c r="E97" s="102"/>
      <c r="F97" s="104"/>
      <c r="G97" s="122"/>
      <c r="H97" s="123"/>
      <c r="I97" s="105"/>
      <c r="J97" s="111"/>
      <c r="K97" s="112"/>
      <c r="L97" s="124"/>
      <c r="M97" s="125"/>
      <c r="N97" s="126" t="str" cm="1">
        <f t="array" ref="N97">IF(OR($F97="NO",$G97="N/A"),"N/A",
IF(OR($D97&lt;0,$D97=""),"",
IF($D97&lt;6,
IF($G97=50%,INDEX($I$32:$J$37,$D97+1,1),
IF($G97=60%,INDEX($K$32:$K$37,$D97+1,1),"")),
IF($G97=50%,$I$36*(($D97-5)*0.15+1),IF($G97=60%,$K$36*(($D97-4)*0.15+1),"")))))</f>
        <v/>
      </c>
      <c r="O97" s="127"/>
      <c r="P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2:42" s="86" customFormat="1" ht="30" customHeight="1">
      <c r="B98" s="85"/>
      <c r="C98" s="107"/>
      <c r="D98" s="108"/>
      <c r="E98" s="109"/>
      <c r="F98" s="104"/>
      <c r="G98" s="113"/>
      <c r="H98" s="114"/>
      <c r="I98" s="110"/>
      <c r="J98" s="115"/>
      <c r="K98" s="116"/>
      <c r="L98" s="117"/>
      <c r="M98" s="118"/>
      <c r="N98" s="119" t="str" cm="1">
        <f t="array" ref="N98">IF(OR($F98="NO",$G98="N/A"),"N/A",
IF(OR($D98&lt;0,$D98=""),"",
IF($D98&lt;6,
IF($G98=50%,INDEX($I$32:$J$37,$D98+1,1),
IF($G98=60%,INDEX($K$32:$K$37,$D98+1,1),"")),
IF($G98=50%,$I$36*(($D98-5)*0.15+1),IF($G98=60%,$K$36*(($D98-4)*0.15+1),"")))))</f>
        <v/>
      </c>
      <c r="O98" s="120"/>
      <c r="P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2:42">
      <c r="C99" s="121" t="s">
        <v>74</v>
      </c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AE99"/>
      <c r="AF99"/>
      <c r="AG99"/>
      <c r="AH99"/>
      <c r="AI99"/>
      <c r="AJ99"/>
      <c r="AK99"/>
      <c r="AL99"/>
      <c r="AM99"/>
      <c r="AN99"/>
      <c r="AO99"/>
      <c r="AP99"/>
    </row>
  </sheetData>
  <sheetProtection algorithmName="SHA-512" hashValue="/vdcTrgQ+MTah1xFAFuVafrLHIae2kmdTCMGiFlwp3qzIiA7n+/A10Z/2MfgMHH1HA/nqnSCqNFIz/CP4OltOA==" saltValue="AU460kShFFpikn0YnsHTug==" spinCount="100000" sheet="1" objects="1" scenarios="1" formatCells="0" insertRows="0" deleteRows="0" selectLockedCells="1"/>
  <mergeCells count="229">
    <mergeCell ref="B9:K9"/>
    <mergeCell ref="L9:M9"/>
    <mergeCell ref="N9:O9"/>
    <mergeCell ref="B10:K10"/>
    <mergeCell ref="L10:P10"/>
    <mergeCell ref="B11:K11"/>
    <mergeCell ref="L11:M11"/>
    <mergeCell ref="N11:P11"/>
    <mergeCell ref="B2:L2"/>
    <mergeCell ref="E3:K3"/>
    <mergeCell ref="L3:P3"/>
    <mergeCell ref="B4:K4"/>
    <mergeCell ref="L4:P8"/>
    <mergeCell ref="B5:K5"/>
    <mergeCell ref="B6:K6"/>
    <mergeCell ref="B7:K7"/>
    <mergeCell ref="B8:K8"/>
    <mergeCell ref="C16:H16"/>
    <mergeCell ref="J16:P16"/>
    <mergeCell ref="C17:H18"/>
    <mergeCell ref="J17:M17"/>
    <mergeCell ref="J18:M18"/>
    <mergeCell ref="J19:M19"/>
    <mergeCell ref="B12:K12"/>
    <mergeCell ref="N12:P12"/>
    <mergeCell ref="B13:K13"/>
    <mergeCell ref="N13:P13"/>
    <mergeCell ref="B14:K14"/>
    <mergeCell ref="N14:P14"/>
    <mergeCell ref="C20:D20"/>
    <mergeCell ref="E20:H20"/>
    <mergeCell ref="J20:M20"/>
    <mergeCell ref="P20:P24"/>
    <mergeCell ref="J21:M21"/>
    <mergeCell ref="C22:H22"/>
    <mergeCell ref="J22:M22"/>
    <mergeCell ref="C23:H25"/>
    <mergeCell ref="J23:M23"/>
    <mergeCell ref="J24:M24"/>
    <mergeCell ref="I31:J31"/>
    <mergeCell ref="C32:F32"/>
    <mergeCell ref="I32:J32"/>
    <mergeCell ref="C33:F34"/>
    <mergeCell ref="I33:J33"/>
    <mergeCell ref="I34:J34"/>
    <mergeCell ref="J25:M25"/>
    <mergeCell ref="C28:F28"/>
    <mergeCell ref="C29:F30"/>
    <mergeCell ref="H29:K29"/>
    <mergeCell ref="M29:O29"/>
    <mergeCell ref="I30:J30"/>
    <mergeCell ref="C41:F41"/>
    <mergeCell ref="C42:F42"/>
    <mergeCell ref="C43:F43"/>
    <mergeCell ref="C44:F44"/>
    <mergeCell ref="C46:F46"/>
    <mergeCell ref="C47:F47"/>
    <mergeCell ref="I35:J35"/>
    <mergeCell ref="C36:F36"/>
    <mergeCell ref="I36:J36"/>
    <mergeCell ref="C37:F38"/>
    <mergeCell ref="I37:J37"/>
    <mergeCell ref="C40:F40"/>
    <mergeCell ref="G57:H57"/>
    <mergeCell ref="J57:K57"/>
    <mergeCell ref="L57:M57"/>
    <mergeCell ref="N57:O57"/>
    <mergeCell ref="G58:H58"/>
    <mergeCell ref="J58:K58"/>
    <mergeCell ref="L58:M58"/>
    <mergeCell ref="N58:O58"/>
    <mergeCell ref="C49:F49"/>
    <mergeCell ref="C50:G50"/>
    <mergeCell ref="C54:O54"/>
    <mergeCell ref="G55:H55"/>
    <mergeCell ref="J55:K55"/>
    <mergeCell ref="L55:M55"/>
    <mergeCell ref="N55:O55"/>
    <mergeCell ref="G61:H61"/>
    <mergeCell ref="J61:K61"/>
    <mergeCell ref="L61:M61"/>
    <mergeCell ref="N61:O61"/>
    <mergeCell ref="G62:H62"/>
    <mergeCell ref="J62:K62"/>
    <mergeCell ref="L62:M62"/>
    <mergeCell ref="N62:O62"/>
    <mergeCell ref="G59:H59"/>
    <mergeCell ref="J59:K59"/>
    <mergeCell ref="L59:M59"/>
    <mergeCell ref="N59:O59"/>
    <mergeCell ref="G60:H60"/>
    <mergeCell ref="J60:K60"/>
    <mergeCell ref="L60:M60"/>
    <mergeCell ref="N60:O60"/>
    <mergeCell ref="G65:H65"/>
    <mergeCell ref="J65:K65"/>
    <mergeCell ref="L65:M65"/>
    <mergeCell ref="N65:O65"/>
    <mergeCell ref="G66:H66"/>
    <mergeCell ref="J66:K66"/>
    <mergeCell ref="L66:M66"/>
    <mergeCell ref="N66:O66"/>
    <mergeCell ref="G63:H63"/>
    <mergeCell ref="J63:K63"/>
    <mergeCell ref="L63:M63"/>
    <mergeCell ref="N63:O63"/>
    <mergeCell ref="G64:H64"/>
    <mergeCell ref="J64:K64"/>
    <mergeCell ref="L64:M64"/>
    <mergeCell ref="N64:O64"/>
    <mergeCell ref="G69:H69"/>
    <mergeCell ref="J69:K69"/>
    <mergeCell ref="L69:M69"/>
    <mergeCell ref="N69:O69"/>
    <mergeCell ref="G70:H70"/>
    <mergeCell ref="J70:K70"/>
    <mergeCell ref="L70:M70"/>
    <mergeCell ref="N70:O70"/>
    <mergeCell ref="G67:H67"/>
    <mergeCell ref="J67:K67"/>
    <mergeCell ref="L67:M67"/>
    <mergeCell ref="N67:O67"/>
    <mergeCell ref="G68:H68"/>
    <mergeCell ref="J68:K68"/>
    <mergeCell ref="L68:M68"/>
    <mergeCell ref="N68:O68"/>
    <mergeCell ref="G73:H73"/>
    <mergeCell ref="J73:K73"/>
    <mergeCell ref="L73:M73"/>
    <mergeCell ref="N73:O73"/>
    <mergeCell ref="G74:H74"/>
    <mergeCell ref="J74:K74"/>
    <mergeCell ref="L74:M74"/>
    <mergeCell ref="N74:O74"/>
    <mergeCell ref="G71:H71"/>
    <mergeCell ref="J71:K71"/>
    <mergeCell ref="L71:M71"/>
    <mergeCell ref="N71:O71"/>
    <mergeCell ref="G72:H72"/>
    <mergeCell ref="J72:K72"/>
    <mergeCell ref="L72:M72"/>
    <mergeCell ref="N72:O72"/>
    <mergeCell ref="G79:H79"/>
    <mergeCell ref="J79:K79"/>
    <mergeCell ref="L79:M79"/>
    <mergeCell ref="N79:O79"/>
    <mergeCell ref="G80:H80"/>
    <mergeCell ref="J80:K80"/>
    <mergeCell ref="L80:M80"/>
    <mergeCell ref="N80:O80"/>
    <mergeCell ref="G75:H75"/>
    <mergeCell ref="J75:K75"/>
    <mergeCell ref="L75:M75"/>
    <mergeCell ref="N75:O75"/>
    <mergeCell ref="C76:O76"/>
    <mergeCell ref="C78:O78"/>
    <mergeCell ref="G83:H83"/>
    <mergeCell ref="J83:K83"/>
    <mergeCell ref="L83:M83"/>
    <mergeCell ref="N83:O83"/>
    <mergeCell ref="G84:H84"/>
    <mergeCell ref="J84:K84"/>
    <mergeCell ref="L84:M84"/>
    <mergeCell ref="N84:O84"/>
    <mergeCell ref="G81:H81"/>
    <mergeCell ref="J81:K81"/>
    <mergeCell ref="L81:M81"/>
    <mergeCell ref="N81:O81"/>
    <mergeCell ref="G82:H82"/>
    <mergeCell ref="J82:K82"/>
    <mergeCell ref="L82:M82"/>
    <mergeCell ref="N82:O82"/>
    <mergeCell ref="G87:H87"/>
    <mergeCell ref="J87:K87"/>
    <mergeCell ref="L87:M87"/>
    <mergeCell ref="N87:O87"/>
    <mergeCell ref="G88:H88"/>
    <mergeCell ref="J88:K88"/>
    <mergeCell ref="L88:M88"/>
    <mergeCell ref="N88:O88"/>
    <mergeCell ref="G85:H85"/>
    <mergeCell ref="J85:K85"/>
    <mergeCell ref="L85:M85"/>
    <mergeCell ref="N85:O85"/>
    <mergeCell ref="G86:H86"/>
    <mergeCell ref="J86:K86"/>
    <mergeCell ref="L86:M86"/>
    <mergeCell ref="N86:O86"/>
    <mergeCell ref="G91:H91"/>
    <mergeCell ref="J91:K91"/>
    <mergeCell ref="L91:M91"/>
    <mergeCell ref="N91:O91"/>
    <mergeCell ref="G92:H92"/>
    <mergeCell ref="J92:K92"/>
    <mergeCell ref="L92:M92"/>
    <mergeCell ref="N92:O92"/>
    <mergeCell ref="G89:H89"/>
    <mergeCell ref="J89:K89"/>
    <mergeCell ref="L89:M89"/>
    <mergeCell ref="N89:O89"/>
    <mergeCell ref="G90:H90"/>
    <mergeCell ref="J90:K90"/>
    <mergeCell ref="L90:M90"/>
    <mergeCell ref="N90:O90"/>
    <mergeCell ref="G95:H95"/>
    <mergeCell ref="J95:K95"/>
    <mergeCell ref="L95:M95"/>
    <mergeCell ref="N95:O95"/>
    <mergeCell ref="G96:H96"/>
    <mergeCell ref="J96:K96"/>
    <mergeCell ref="L96:M96"/>
    <mergeCell ref="N96:O96"/>
    <mergeCell ref="G93:H93"/>
    <mergeCell ref="J93:K93"/>
    <mergeCell ref="L93:M93"/>
    <mergeCell ref="N93:O93"/>
    <mergeCell ref="G94:H94"/>
    <mergeCell ref="J94:K94"/>
    <mergeCell ref="L94:M94"/>
    <mergeCell ref="N94:O94"/>
    <mergeCell ref="J97:K97"/>
    <mergeCell ref="G98:H98"/>
    <mergeCell ref="J98:K98"/>
    <mergeCell ref="L98:M98"/>
    <mergeCell ref="N98:O98"/>
    <mergeCell ref="C99:O99"/>
    <mergeCell ref="G97:H97"/>
    <mergeCell ref="L97:M97"/>
    <mergeCell ref="N97:O97"/>
  </mergeCells>
  <conditionalFormatting sqref="O20:P20 O22 O24">
    <cfRule type="expression" dxfId="27" priority="16">
      <formula>IF(OR($O$20="",$O$22="",$O$24="",$N$20="",$N$22="",$N$24="",($N$22+$N$24)=$N$20),"FALSE", IF(($N$24+$N$22+$N$20)&gt;100%,"TRUE","FALSE"))</formula>
    </cfRule>
  </conditionalFormatting>
  <conditionalFormatting sqref="L57:N74 L80:N97">
    <cfRule type="expression" dxfId="26" priority="14" stopIfTrue="1">
      <formula>IF($N57="","FALSE",IF($L57&gt;$N57,"TRUE","FALSE"))</formula>
    </cfRule>
  </conditionalFormatting>
  <conditionalFormatting sqref="N57:O74 N80:O97">
    <cfRule type="expression" dxfId="25" priority="13" stopIfTrue="1">
      <formula>IF($F57="NO","TRUE","FALSE")</formula>
    </cfRule>
  </conditionalFormatting>
  <conditionalFormatting sqref="C57:O74 C80:O97">
    <cfRule type="expression" dxfId="24" priority="11">
      <formula>IF($C57&lt;&gt;"","TRUE","FALSE")</formula>
    </cfRule>
  </conditionalFormatting>
  <conditionalFormatting sqref="G57:H74 G80:H97">
    <cfRule type="cellIs" dxfId="23" priority="12" stopIfTrue="1" operator="equal">
      <formula>"*"</formula>
    </cfRule>
    <cfRule type="expression" dxfId="22" priority="15" stopIfTrue="1">
      <formula>IF($F57="NO","TRUE","FALSE")</formula>
    </cfRule>
  </conditionalFormatting>
  <conditionalFormatting sqref="L98:N98">
    <cfRule type="expression" dxfId="21" priority="9" stopIfTrue="1">
      <formula>IF($N98="","FALSE",IF($L98&gt;$N98,"TRUE","FALSE"))</formula>
    </cfRule>
  </conditionalFormatting>
  <conditionalFormatting sqref="N98:O98">
    <cfRule type="expression" dxfId="20" priority="8" stopIfTrue="1">
      <formula>IF($F98="NO","TRUE","FALSE")</formula>
    </cfRule>
  </conditionalFormatting>
  <conditionalFormatting sqref="C98:O98">
    <cfRule type="expression" dxfId="19" priority="6">
      <formula>IF($C98&lt;&gt;"","TRUE","FALSE")</formula>
    </cfRule>
  </conditionalFormatting>
  <conditionalFormatting sqref="G98:H98">
    <cfRule type="cellIs" dxfId="18" priority="7" stopIfTrue="1" operator="equal">
      <formula>"*"</formula>
    </cfRule>
    <cfRule type="expression" dxfId="17" priority="10" stopIfTrue="1">
      <formula>IF($F98="NO","TRUE","FALSE")</formula>
    </cfRule>
  </conditionalFormatting>
  <conditionalFormatting sqref="L75:N75">
    <cfRule type="expression" dxfId="16" priority="4" stopIfTrue="1">
      <formula>IF($N75="","FALSE",IF($L75&gt;$N75,"TRUE","FALSE"))</formula>
    </cfRule>
  </conditionalFormatting>
  <conditionalFormatting sqref="N75:O75">
    <cfRule type="expression" dxfId="15" priority="3" stopIfTrue="1">
      <formula>IF($F75="NO","TRUE","FALSE")</formula>
    </cfRule>
  </conditionalFormatting>
  <conditionalFormatting sqref="C75:O75">
    <cfRule type="expression" dxfId="14" priority="1">
      <formula>IF($C75&lt;&gt;"","TRUE","FALSE")</formula>
    </cfRule>
  </conditionalFormatting>
  <conditionalFormatting sqref="G75:H75">
    <cfRule type="cellIs" dxfId="13" priority="2" stopIfTrue="1" operator="equal">
      <formula>"*"</formula>
    </cfRule>
    <cfRule type="expression" dxfId="12" priority="5" stopIfTrue="1">
      <formula>IF($F75="NO","TRUE","FALSE")</formula>
    </cfRule>
  </conditionalFormatting>
  <dataValidations count="8">
    <dataValidation type="whole" operator="greaterThanOrEqual" allowBlank="1" showInputMessage="1" showErrorMessage="1" error="Entries must be a whole number or zero. " sqref="N22 N24" xr:uid="{29C751CA-7B6A-495E-9A11-B1866E3200D3}">
      <formula1>0</formula1>
    </dataValidation>
    <dataValidation type="whole" operator="greaterThan" allowBlank="1" showInputMessage="1" showErrorMessage="1" error="Entry must be a whole number." sqref="N18 N20" xr:uid="{20A56182-77A6-45D1-8C15-CF3C5CED20EE}">
      <formula1>0</formula1>
    </dataValidation>
    <dataValidation type="list" allowBlank="1" showInputMessage="1" showErrorMessage="1" errorTitle="PLEASE CHOOSE" error="CHOOSE: _x000a_&quot;YES&quot; _x000a_or _x000a_&quot;NO&quot;_x000a__x000a_(case-sensitive)" promptTitle="CHOOSE" prompt="YES or NO" sqref="J80:K98 J57:K75" xr:uid="{828EE770-B298-45C6-BF18-B30034810ACB}">
      <formula1>"YES, NO"</formula1>
    </dataValidation>
    <dataValidation type="list" allowBlank="1" showInputMessage="1" showErrorMessage="1" errorTitle="PLEASE CHOOSE:" error="CHOOSE:_x000a_&quot;YES&quot;_x000a_or_x000a_&quot;NO&quot;_x000a__x000a_(case sensitive)" promptTitle="CHOOSE:" prompt="YES or NO" sqref="F57:F75 F80:F98" xr:uid="{84A3A942-6316-416D-AE5A-53808E786678}">
      <formula1>"YES, NO"</formula1>
    </dataValidation>
    <dataValidation type="list" allowBlank="1" showInputMessage="1" showErrorMessage="1" errorTitle="PLEASE CHOOSE" error="choose:_x000a_&quot;YES&quot; _x000a_or _x000a_&quot;NO&quot;" promptTitle="CHOOSE" prompt="YES or NO" sqref="J56:K56" xr:uid="{30A8696B-BE67-4EE8-A479-FE9ADED654EF}">
      <formula1>"YES, NO"</formula1>
    </dataValidation>
    <dataValidation type="list" allowBlank="1" showInputMessage="1" errorTitle="CHOOSE:" error="&quot;50%&quot;, _x000a_&quot;60%&quot;, or _x000a_&quot;N/A&quot;" promptTitle="CHOOSE:" prompt="50%, 60%, N/A" sqref="G56:H75 G80:H98" xr:uid="{14B2741F-28E5-42FB-AFE9-6D28E39A7269}">
      <formula1>"50%, 60%, N/A"</formula1>
    </dataValidation>
    <dataValidation type="list" allowBlank="1" showInputMessage="1" showErrorMessage="1" errorTitle="PLEASE CHOOSE" error="&quot;YES&quot; or &quot;NO&quot;" promptTitle="PLEASE CHOOSE" prompt="YES or NO" sqref="F56" xr:uid="{76B4D5CB-BF3C-4554-9BCB-BE9BB5053F2C}">
      <formula1>"YES, NO"</formula1>
    </dataValidation>
    <dataValidation type="whole" allowBlank="1" showInputMessage="1" showErrorMessage="1" sqref="D56:D75 D80:D98" xr:uid="{3B1A74CC-D6D3-4D81-90ED-EF45D20DB5FB}">
      <formula1>0</formula1>
      <formula2>10</formula2>
    </dataValidation>
  </dataValidations>
  <hyperlinks>
    <hyperlink ref="N9" r:id="rId1" xr:uid="{F559E9F3-C6AF-4D82-ACA5-7C92DCD78085}"/>
    <hyperlink ref="C47" r:id="rId2" xr:uid="{23E86F4D-6785-4E73-B182-DFB4A438696D}"/>
    <hyperlink ref="C50" r:id="rId3" xr:uid="{6BDCDA9B-5E5F-4041-86BB-F0B15E8BE168}"/>
  </hyperlinks>
  <pageMargins left="0.7" right="0.7" top="0.75" bottom="0.75" header="0.3" footer="0.3"/>
  <pageSetup scale="64" orientation="portrait" r:id="rId4"/>
  <rowBreaks count="2" manualBreakCount="2">
    <brk id="52" min="1" max="15" man="1"/>
    <brk id="76" min="1" max="15" man="1"/>
  </rowBreaks>
  <colBreaks count="1" manualBreakCount="1">
    <brk id="16" min="1" max="98" man="1"/>
  </colBreaks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Path xmlns="926a17e6-f857-4f36-a0cf-6aeb21230cdf">
      <Url xsi:nil="true"/>
      <Description xsi:nil="true"/>
    </FilePath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Hyperlink xmlns="926a17e6-f857-4f36-a0cf-6aeb21230cdf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6" ma:contentTypeDescription="Create a new document." ma:contentTypeScope="" ma:versionID="7524b6c55f83c802181e64663a5e50a0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a7e8a84923aacb6ee5251acedc56e06d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FilePath" minOccurs="0"/>
                <xsd:element ref="ns2:Hyperlink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FilePath" ma:index="18" nillable="true" ma:displayName="File Path" ma:format="Hyperlink" ma:internalName="FilePath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6f18ad-b21e-4078-8723-a699eed812f2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E2C16-475B-4533-B531-9142A13608BD}"/>
</file>

<file path=customXml/itemProps2.xml><?xml version="1.0" encoding="utf-8"?>
<ds:datastoreItem xmlns:ds="http://schemas.openxmlformats.org/officeDocument/2006/customXml" ds:itemID="{829FFF83-3035-4CF9-A6D9-40109027B437}"/>
</file>

<file path=customXml/itemProps3.xml><?xml version="1.0" encoding="utf-8"?>
<ds:datastoreItem xmlns:ds="http://schemas.openxmlformats.org/officeDocument/2006/customXml" ds:itemID="{B42AB6C1-07AF-445E-B7A4-D489CCC86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Odenthal</dc:creator>
  <cp:keywords/>
  <dc:description/>
  <cp:lastModifiedBy/>
  <cp:revision/>
  <dcterms:created xsi:type="dcterms:W3CDTF">2022-11-18T22:18:53Z</dcterms:created>
  <dcterms:modified xsi:type="dcterms:W3CDTF">2022-11-18T22:32:47Z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