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"/>
    </mc:Choice>
  </mc:AlternateContent>
  <xr:revisionPtr revIDLastSave="0" documentId="13_ncr:1_{210F8D70-DA69-4C33-95E9-A74C3A5A22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42" i="1"/>
  <c r="G36" i="1"/>
  <c r="G32" i="1"/>
  <c r="G33" i="1"/>
  <c r="G35" i="1" l="1"/>
  <c r="G24" i="2" l="1"/>
  <c r="G26" i="2"/>
  <c r="G30" i="2" l="1"/>
  <c r="G35" i="2" s="1"/>
  <c r="G37" i="1"/>
  <c r="G45" i="1" l="1"/>
  <c r="G48" i="1" s="1"/>
  <c r="G49" i="1" s="1"/>
</calcChain>
</file>

<file path=xl/sharedStrings.xml><?xml version="1.0" encoding="utf-8"?>
<sst xmlns="http://schemas.openxmlformats.org/spreadsheetml/2006/main" count="112" uniqueCount="82">
  <si>
    <t>CITY OF SAINT PAUL</t>
  </si>
  <si>
    <t>Department of Fire and Safety Services</t>
  </si>
  <si>
    <t>Fire Prevention Division</t>
  </si>
  <si>
    <t>PERMIT APPLICATION</t>
  </si>
  <si>
    <t>375 Jackson Suite 220</t>
  </si>
  <si>
    <t>*All areas must be completed or application will be returned.</t>
  </si>
  <si>
    <t>Project Name and Address:</t>
  </si>
  <si>
    <t>Contractor Name and Address:</t>
  </si>
  <si>
    <t>Property Owner Name and Address:</t>
  </si>
  <si>
    <t>Estimated Start and End Date:</t>
  </si>
  <si>
    <t>Estimated Value of Project:</t>
  </si>
  <si>
    <t xml:space="preserve">Calculation Fee: </t>
  </si>
  <si>
    <t>Quantity:</t>
  </si>
  <si>
    <t>Fee:</t>
  </si>
  <si>
    <t>TOTAL PREMIT FEE:</t>
  </si>
  <si>
    <t>Detailed Description of Work:</t>
  </si>
  <si>
    <t xml:space="preserve">            </t>
  </si>
  <si>
    <t>and city ordinances will be complied with in performing the work for which this permit is issued.</t>
  </si>
  <si>
    <t>SUMMARY FEE:</t>
  </si>
  <si>
    <t>Charges per Quantity:</t>
  </si>
  <si>
    <t>Updated June 2014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</si>
  <si>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>Correct fee must be enclosed or application will be returned.</t>
    </r>
  </si>
  <si>
    <t xml:space="preserve">                         Monday – Friday 8:00 AM – 4:00 PM</t>
  </si>
  <si>
    <t>State Surcharge $5.00</t>
  </si>
  <si>
    <r>
      <rPr>
        <b/>
        <sz val="12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If you have questions please call (651) 266-8989.</t>
    </r>
  </si>
  <si>
    <t>Contact Information:</t>
  </si>
  <si>
    <t>Residential</t>
  </si>
  <si>
    <r>
      <rPr>
        <b/>
        <sz val="12"/>
        <color theme="1"/>
        <rFont val="Times New Roman"/>
        <family val="1"/>
      </rPr>
      <t>Select one:</t>
    </r>
    <r>
      <rPr>
        <sz val="12"/>
        <color theme="1"/>
        <rFont val="Times New Roman"/>
        <family val="1"/>
      </rPr>
      <t xml:space="preserve"> </t>
    </r>
  </si>
  <si>
    <t xml:space="preserve">Commercial    </t>
  </si>
  <si>
    <t xml:space="preserve">New Building   </t>
  </si>
  <si>
    <t>6)Water Flow</t>
  </si>
  <si>
    <t xml:space="preserve">5)Plan Review </t>
  </si>
  <si>
    <t>4)Fire Pump</t>
  </si>
  <si>
    <t>3)Standpipes</t>
  </si>
  <si>
    <t>Existing Building</t>
  </si>
  <si>
    <t>Signature of Cardholder (required for all charges):</t>
  </si>
  <si>
    <t xml:space="preserve">□ AMEX □ Discover □ MasterCard □ Visa </t>
  </si>
  <si>
    <t>Enter Account Number ►►</t>
  </si>
  <si>
    <r>
      <t xml:space="preserve">              Security Code</t>
    </r>
    <r>
      <rPr>
        <sz val="8"/>
        <color theme="1"/>
        <rFont val="Times New Roman"/>
        <family val="1"/>
      </rPr>
      <t xml:space="preserve"> ►</t>
    </r>
  </si>
  <si>
    <t>Expiration Month/Year►</t>
  </si>
  <si>
    <r>
      <t xml:space="preserve">   </t>
    </r>
    <r>
      <rPr>
        <sz val="10"/>
        <color theme="1"/>
        <rFont val="Times New Roman"/>
        <family val="1"/>
      </rPr>
      <t xml:space="preserve">  *Exception if premit fee is greater than $10,000.00 then the permit cost times 0.0005</t>
    </r>
  </si>
  <si>
    <t>Signature_________________________________________</t>
  </si>
  <si>
    <t xml:space="preserve"> Date:_______________</t>
  </si>
  <si>
    <t xml:space="preserve">      *Fee is 1% of value of work and minimum of $65.00</t>
  </si>
  <si>
    <t>*Applicant certifies that all information is correct and that all pertinent state regulations</t>
  </si>
  <si>
    <t>Permit application information can be obtained by calling (651) 266-8989</t>
  </si>
  <si>
    <t>Fax inspection request form to (651) 266-8951 when you are ready for an inspection.</t>
  </si>
  <si>
    <t>An inspector will contact you within 48 hours to set up an inspection time.</t>
  </si>
  <si>
    <t xml:space="preserve">       *Place a 1 in the green box if there is a plan review</t>
  </si>
  <si>
    <t>*Make checks payable to the City of Saint Paul or Fill out the credit cards section</t>
  </si>
  <si>
    <t>1)Special Suppression System</t>
  </si>
  <si>
    <t xml:space="preserve">       *Required for new systems</t>
  </si>
  <si>
    <t>FIRE SPECIAL SUPPRESSION SYSTEM</t>
  </si>
  <si>
    <t>TOTAL PERMIT FEE:</t>
  </si>
  <si>
    <t>SUPPRESSION SYSTEM</t>
  </si>
  <si>
    <t>Monday – Friday 8:00 AM – 4:00 PM</t>
  </si>
  <si>
    <t xml:space="preserve"> Date: __________________</t>
  </si>
  <si>
    <t>Fire Safety Inspection Division</t>
  </si>
  <si>
    <t>**This application is designed to be saved to your computer and filled out for each project**</t>
  </si>
  <si>
    <t>FIRE SPRINKLER</t>
  </si>
  <si>
    <t>1)Initial Fee:</t>
  </si>
  <si>
    <r>
      <t xml:space="preserve">   </t>
    </r>
    <r>
      <rPr>
        <sz val="10"/>
        <color theme="1"/>
        <rFont val="Times New Roman"/>
        <family val="1"/>
      </rPr>
      <t xml:space="preserve">  *Exception if permit fee is greater than $10,000.00 then the permit cost times 0.0005</t>
    </r>
  </si>
  <si>
    <t>375 Jackson Suite 220, Saint Paul, MN 55101</t>
  </si>
  <si>
    <t>Department of Safety and Inspections</t>
  </si>
  <si>
    <t>State Surcharge $1.00</t>
  </si>
  <si>
    <t xml:space="preserve">    *Place a 1 in the green box if you obtained water flow data from the City</t>
  </si>
  <si>
    <t>Signature: _________________________________________</t>
  </si>
  <si>
    <t>Owner's Contact Person Information:</t>
  </si>
  <si>
    <t xml:space="preserve">Date </t>
  </si>
  <si>
    <r>
      <rPr>
        <b/>
        <sz val="11"/>
        <color theme="1"/>
        <rFont val="Times New Roman"/>
        <family val="1"/>
      </rPr>
      <t>Contractor's Contact Person Information</t>
    </r>
    <r>
      <rPr>
        <sz val="8"/>
        <color theme="1"/>
        <rFont val="Times New Roman"/>
        <family val="1"/>
      </rPr>
      <t>(including email):</t>
    </r>
  </si>
  <si>
    <t>Fax inspection request form to (651) 266-8951 or email to DSI-EG@ci.stpaul.mn.us when you are ready for an inspection.</t>
  </si>
  <si>
    <t xml:space="preserve">Estimated Start Date: </t>
  </si>
  <si>
    <t>Estimated End Date:</t>
  </si>
  <si>
    <t xml:space="preserve">      *Place a 1 in the green box if required for new systems and plans with over 25 Heads </t>
  </si>
  <si>
    <t>7) Other Sprinkler Work that is not covered by items 2-4</t>
  </si>
  <si>
    <t xml:space="preserve">        *Place a 1 in the green box if apply</t>
  </si>
  <si>
    <t>Updated February 2022</t>
  </si>
  <si>
    <t>2)Sprinkler Heads Installation (10 heads or fraction thereof)</t>
  </si>
  <si>
    <t xml:space="preserve">        *Add $8.00 per each additional floors above 5th floors</t>
  </si>
  <si>
    <t xml:space="preserve">        *First 5 floors cost $85.00 per standpipes</t>
  </si>
  <si>
    <t>*Fee is 1% of  Estimated Value of Project and minimum of $85.00</t>
  </si>
  <si>
    <t xml:space="preserve">       *$85.00 when required for hydraulic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</si>
</sst>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44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64">
    <xf numFmtId="0" fontId="0" fillId="0" borderId="0" xfId="0"/>
    <xf numFmtId="0" fontId="1" fillId="0" borderId="0" xfId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0" borderId="0" xfId="1" applyFill="1" applyBorder="1" applyAlignment="1"/>
    <xf numFmtId="0" fontId="2" fillId="0" borderId="0" xfId="1" applyFont="1" applyFill="1" applyBorder="1" applyAlignment="1"/>
    <xf numFmtId="0" fontId="3" fillId="0" borderId="0" xfId="1" applyFont="1"/>
    <xf numFmtId="0" fontId="6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14" xfId="0" applyFont="1" applyBorder="1"/>
    <xf numFmtId="0" fontId="6" fillId="0" borderId="12" xfId="0" applyFont="1" applyBorder="1"/>
    <xf numFmtId="0" fontId="6" fillId="0" borderId="13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6" fillId="0" borderId="10" xfId="0" applyFont="1" applyBorder="1"/>
    <xf numFmtId="0" fontId="6" fillId="0" borderId="9" xfId="0" applyFont="1" applyBorder="1"/>
    <xf numFmtId="0" fontId="6" fillId="0" borderId="1" xfId="0" applyFont="1" applyFill="1" applyBorder="1"/>
    <xf numFmtId="0" fontId="6" fillId="0" borderId="3" xfId="0" applyFont="1" applyBorder="1"/>
    <xf numFmtId="0" fontId="6" fillId="0" borderId="8" xfId="0" applyFont="1" applyBorder="1"/>
    <xf numFmtId="0" fontId="6" fillId="0" borderId="5" xfId="0" applyFont="1" applyBorder="1"/>
    <xf numFmtId="0" fontId="5" fillId="0" borderId="7" xfId="0" applyFont="1" applyBorder="1" applyAlignment="1"/>
    <xf numFmtId="0" fontId="8" fillId="2" borderId="1" xfId="4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3" xfId="0" applyFont="1" applyBorder="1"/>
    <xf numFmtId="0" fontId="5" fillId="0" borderId="15" xfId="0" applyFont="1" applyBorder="1" applyAlignment="1">
      <alignment horizontal="center"/>
    </xf>
    <xf numFmtId="44" fontId="6" fillId="0" borderId="3" xfId="3" applyFont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6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/>
    <xf numFmtId="0" fontId="0" fillId="0" borderId="7" xfId="0" applyFill="1" applyBorder="1"/>
    <xf numFmtId="0" fontId="10" fillId="0" borderId="15" xfId="0" applyFont="1" applyBorder="1"/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44" fontId="6" fillId="0" borderId="11" xfId="0" applyNumberFormat="1" applyFont="1" applyBorder="1"/>
    <xf numFmtId="0" fontId="6" fillId="0" borderId="12" xfId="0" applyFont="1" applyFill="1" applyBorder="1"/>
    <xf numFmtId="0" fontId="6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5" fillId="0" borderId="1" xfId="0" applyFont="1" applyBorder="1" applyAlignment="1"/>
    <xf numFmtId="0" fontId="5" fillId="0" borderId="2" xfId="0" applyFont="1" applyBorder="1" applyAlignment="1"/>
    <xf numFmtId="44" fontId="8" fillId="2" borderId="10" xfId="3" applyFont="1" applyFill="1" applyBorder="1"/>
    <xf numFmtId="0" fontId="0" fillId="0" borderId="0" xfId="0" applyBorder="1" applyAlignment="1">
      <alignment horizontal="left" indent="2"/>
    </xf>
    <xf numFmtId="0" fontId="6" fillId="0" borderId="13" xfId="0" applyFont="1" applyFill="1" applyBorder="1" applyAlignment="1">
      <alignment horizontal="center"/>
    </xf>
    <xf numFmtId="0" fontId="0" fillId="0" borderId="0" xfId="0" applyFill="1" applyBorder="1"/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8" fontId="6" fillId="0" borderId="22" xfId="0" applyNumberFormat="1" applyFont="1" applyBorder="1" applyAlignment="1">
      <alignment horizontal="center"/>
    </xf>
    <xf numFmtId="0" fontId="8" fillId="2" borderId="22" xfId="4" applyBorder="1" applyAlignment="1">
      <alignment horizontal="center"/>
    </xf>
    <xf numFmtId="0" fontId="8" fillId="2" borderId="25" xfId="4" applyBorder="1" applyAlignment="1">
      <alignment horizontal="center"/>
    </xf>
    <xf numFmtId="8" fontId="6" fillId="0" borderId="25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2" borderId="28" xfId="4" applyBorder="1" applyAlignment="1">
      <alignment horizontal="center"/>
    </xf>
    <xf numFmtId="8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8" fontId="6" fillId="0" borderId="31" xfId="0" applyNumberFormat="1" applyFont="1" applyBorder="1" applyAlignment="1">
      <alignment horizontal="center"/>
    </xf>
    <xf numFmtId="164" fontId="6" fillId="0" borderId="23" xfId="3" applyNumberFormat="1" applyFont="1" applyBorder="1" applyAlignment="1">
      <alignment horizontal="center" vertical="center"/>
    </xf>
    <xf numFmtId="164" fontId="6" fillId="0" borderId="26" xfId="3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3" xfId="3" applyNumberFormat="1" applyFont="1" applyBorder="1" applyAlignment="1">
      <alignment horizontal="center"/>
    </xf>
    <xf numFmtId="164" fontId="6" fillId="0" borderId="23" xfId="3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1" fillId="0" borderId="33" xfId="3" applyNumberFormat="1" applyFont="1" applyBorder="1" applyAlignment="1">
      <alignment horizontal="center"/>
    </xf>
    <xf numFmtId="0" fontId="5" fillId="0" borderId="43" xfId="0" applyFont="1" applyBorder="1"/>
    <xf numFmtId="0" fontId="6" fillId="0" borderId="44" xfId="0" applyFont="1" applyBorder="1"/>
    <xf numFmtId="0" fontId="6" fillId="0" borderId="52" xfId="0" applyFont="1" applyBorder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8" fontId="6" fillId="0" borderId="25" xfId="0" applyNumberFormat="1" applyFont="1" applyBorder="1" applyAlignment="1">
      <alignment horizontal="center" vertical="center"/>
    </xf>
    <xf numFmtId="8" fontId="6" fillId="0" borderId="27" xfId="0" applyNumberFormat="1" applyFont="1" applyBorder="1" applyAlignment="1">
      <alignment horizontal="center" vertical="center"/>
    </xf>
    <xf numFmtId="8" fontId="6" fillId="0" borderId="28" xfId="0" applyNumberFormat="1" applyFont="1" applyBorder="1" applyAlignment="1">
      <alignment horizontal="center" vertical="center"/>
    </xf>
    <xf numFmtId="164" fontId="6" fillId="0" borderId="26" xfId="3" applyNumberFormat="1" applyFont="1" applyBorder="1" applyAlignment="1">
      <alignment horizontal="center" vertical="center"/>
    </xf>
    <xf numFmtId="164" fontId="6" fillId="0" borderId="32" xfId="3" applyNumberFormat="1" applyFont="1" applyBorder="1" applyAlignment="1">
      <alignment horizontal="center" vertical="center"/>
    </xf>
    <xf numFmtId="164" fontId="6" fillId="0" borderId="33" xfId="3" applyNumberFormat="1" applyFont="1" applyBorder="1" applyAlignment="1">
      <alignment horizontal="center" vertical="center"/>
    </xf>
    <xf numFmtId="0" fontId="8" fillId="2" borderId="25" xfId="4" applyBorder="1" applyAlignment="1">
      <alignment horizontal="center" vertical="center"/>
    </xf>
    <xf numFmtId="0" fontId="8" fillId="2" borderId="27" xfId="4" applyBorder="1" applyAlignment="1">
      <alignment horizontal="center" vertical="center"/>
    </xf>
    <xf numFmtId="0" fontId="8" fillId="2" borderId="28" xfId="4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4" fontId="6" fillId="0" borderId="3" xfId="0" applyNumberFormat="1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left" shrinkToFit="1"/>
    </xf>
    <xf numFmtId="0" fontId="12" fillId="0" borderId="35" xfId="0" applyFont="1" applyBorder="1" applyAlignment="1">
      <alignment horizontal="left" shrinkToFit="1"/>
    </xf>
    <xf numFmtId="0" fontId="12" fillId="0" borderId="36" xfId="0" applyFont="1" applyBorder="1" applyAlignment="1">
      <alignment horizontal="left" shrinkToFit="1"/>
    </xf>
    <xf numFmtId="0" fontId="6" fillId="0" borderId="46" xfId="0" applyFont="1" applyBorder="1" applyAlignment="1">
      <alignment horizontal="left" shrinkToFit="1"/>
    </xf>
    <xf numFmtId="0" fontId="6" fillId="0" borderId="47" xfId="0" applyFont="1" applyBorder="1" applyAlignment="1">
      <alignment horizontal="left" shrinkToFit="1"/>
    </xf>
    <xf numFmtId="0" fontId="6" fillId="0" borderId="48" xfId="0" applyFont="1" applyBorder="1" applyAlignment="1">
      <alignment horizontal="left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6" fillId="0" borderId="53" xfId="0" applyFont="1" applyBorder="1" applyAlignment="1">
      <alignment horizontal="left" shrinkToFit="1"/>
    </xf>
    <xf numFmtId="0" fontId="6" fillId="0" borderId="55" xfId="0" applyFont="1" applyBorder="1" applyAlignment="1">
      <alignment horizontal="left" shrinkToFit="1"/>
    </xf>
    <xf numFmtId="0" fontId="6" fillId="0" borderId="56" xfId="0" applyFont="1" applyBorder="1" applyAlignment="1">
      <alignment horizontal="left" shrinkToFit="1"/>
    </xf>
    <xf numFmtId="0" fontId="6" fillId="0" borderId="57" xfId="0" applyFont="1" applyBorder="1" applyAlignment="1">
      <alignment horizontal="left" shrinkToFit="1"/>
    </xf>
    <xf numFmtId="0" fontId="6" fillId="0" borderId="58" xfId="0" applyFont="1" applyBorder="1" applyAlignment="1">
      <alignment horizontal="left" shrinkToFit="1"/>
    </xf>
    <xf numFmtId="0" fontId="5" fillId="0" borderId="52" xfId="0" applyFont="1" applyBorder="1" applyAlignment="1">
      <alignment horizontal="left"/>
    </xf>
    <xf numFmtId="0" fontId="6" fillId="0" borderId="49" xfId="0" applyFont="1" applyBorder="1" applyAlignment="1">
      <alignment horizontal="left" shrinkToFit="1"/>
    </xf>
    <xf numFmtId="0" fontId="6" fillId="0" borderId="50" xfId="0" applyFont="1" applyBorder="1" applyAlignment="1">
      <alignment horizontal="left" shrinkToFit="1"/>
    </xf>
    <xf numFmtId="0" fontId="6" fillId="0" borderId="51" xfId="0" applyFont="1" applyBorder="1" applyAlignment="1">
      <alignment horizontal="left" shrinkToFit="1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6" fillId="0" borderId="54" xfId="0" applyFont="1" applyBorder="1" applyAlignment="1">
      <alignment horizontal="left" shrinkToFi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1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3" xfId="2" applyFont="1" applyFill="1" applyBorder="1" applyAlignment="1">
      <alignment horizontal="center" wrapText="1"/>
    </xf>
    <xf numFmtId="0" fontId="2" fillId="0" borderId="4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1" fillId="0" borderId="7" xfId="2" applyFont="1" applyFill="1" applyBorder="1" applyAlignment="1">
      <alignment horizontal="center"/>
    </xf>
    <xf numFmtId="0" fontId="1" fillId="0" borderId="8" xfId="2" applyFont="1" applyFill="1" applyBorder="1" applyAlignment="1">
      <alignment horizontal="center"/>
    </xf>
    <xf numFmtId="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6" fillId="0" borderId="18" xfId="3" applyNumberFormat="1" applyFont="1" applyBorder="1" applyAlignment="1">
      <alignment horizontal="center" vertical="center"/>
    </xf>
    <xf numFmtId="164" fontId="6" fillId="0" borderId="21" xfId="3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2" borderId="17" xfId="4" applyBorder="1" applyAlignment="1">
      <alignment horizontal="center" vertical="center"/>
    </xf>
    <xf numFmtId="0" fontId="8" fillId="2" borderId="16" xfId="4" applyBorder="1" applyAlignment="1">
      <alignment horizontal="center" vertical="center"/>
    </xf>
    <xf numFmtId="0" fontId="8" fillId="2" borderId="60" xfId="4" applyBorder="1" applyAlignment="1">
      <alignment horizontal="center" vertical="center"/>
    </xf>
    <xf numFmtId="8" fontId="6" fillId="0" borderId="17" xfId="0" applyNumberFormat="1" applyFont="1" applyBorder="1" applyAlignment="1">
      <alignment horizontal="center" vertical="center"/>
    </xf>
    <xf numFmtId="8" fontId="6" fillId="0" borderId="16" xfId="0" applyNumberFormat="1" applyFont="1" applyBorder="1" applyAlignment="1">
      <alignment horizontal="center" vertical="center"/>
    </xf>
    <xf numFmtId="8" fontId="6" fillId="0" borderId="60" xfId="0" applyNumberFormat="1" applyFont="1" applyBorder="1" applyAlignment="1">
      <alignment horizontal="center" vertical="center"/>
    </xf>
    <xf numFmtId="164" fontId="6" fillId="0" borderId="19" xfId="3" applyNumberFormat="1" applyFont="1" applyBorder="1" applyAlignment="1">
      <alignment horizontal="center" vertical="center"/>
    </xf>
    <xf numFmtId="164" fontId="6" fillId="0" borderId="61" xfId="3" applyNumberFormat="1" applyFont="1" applyBorder="1" applyAlignment="1">
      <alignment horizontal="center" vertical="center"/>
    </xf>
    <xf numFmtId="0" fontId="8" fillId="2" borderId="25" xfId="4" applyBorder="1" applyAlignment="1">
      <alignment horizontal="center"/>
    </xf>
    <xf numFmtId="0" fontId="8" fillId="2" borderId="28" xfId="4" applyBorder="1" applyAlignment="1">
      <alignment horizont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62" xfId="0" applyFont="1" applyBorder="1" applyAlignment="1">
      <alignment horizontal="center" vertical="center" wrapText="1" shrinkToFit="1"/>
    </xf>
    <xf numFmtId="164" fontId="6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6" fillId="0" borderId="2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0" xfId="5" applyAlignment="1">
      <alignment shrinkToFit="1"/>
    </xf>
    <xf numFmtId="0" fontId="8" fillId="2" borderId="2" xfId="4" applyBorder="1" applyAlignment="1">
      <alignment horizontal="center" vertical="center"/>
    </xf>
    <xf numFmtId="0" fontId="8" fillId="2" borderId="7" xfId="4" applyBorder="1" applyAlignment="1">
      <alignment horizontal="center" vertical="center"/>
    </xf>
    <xf numFmtId="0" fontId="6" fillId="0" borderId="4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5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0" borderId="7" xfId="0" applyFont="1" applyBorder="1" applyAlignment="1">
      <alignment horizontal="left" vertical="top" shrinkToFit="1"/>
    </xf>
    <xf numFmtId="0" fontId="6" fillId="0" borderId="8" xfId="0" applyFont="1" applyBorder="1" applyAlignment="1">
      <alignment horizontal="left" vertical="top" shrinkToFit="1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2" borderId="2" xfId="4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0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8" xfId="2" applyFill="1" applyBorder="1" applyAlignment="1">
      <alignment horizontal="center"/>
    </xf>
  </cellXfs>
  <cellStyles count="6">
    <cellStyle name="Currency" xfId="3" builtinId="4"/>
    <cellStyle name="Good" xfId="4" builtinId="26"/>
    <cellStyle name="Hyperlink" xfId="5" builtinId="8"/>
    <cellStyle name="Normal" xfId="0" builtinId="0"/>
    <cellStyle name="Normal 2" xfId="1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551793</xdr:colOff>
      <xdr:row>68</xdr:row>
      <xdr:rowOff>45984</xdr:rowOff>
    </xdr:from>
    <xdr:to>
      <xdr:col>6</xdr:col>
      <xdr:colOff>1123293</xdr:colOff>
      <xdr:row>70</xdr:row>
      <xdr:rowOff>8973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581979" y="15628884"/>
          <a:ext cx="4054928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Security</a:t>
          </a:r>
          <a:r>
            <a:rPr lang="en-US" sz="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              </a:t>
          </a:r>
          <a:r>
            <a:rPr lang="en-US" sz="7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Expiration </a:t>
          </a:r>
          <a:r>
            <a:rPr lang="en-US" sz="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7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7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</a:t>
          </a:r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►                         		          </a:t>
          </a:r>
          <a:r>
            <a:rPr lang="en-US" sz="7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Month/Year</a:t>
          </a:r>
          <a:r>
            <a:rPr 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►</a:t>
          </a:r>
          <a:r>
            <a:rPr lang="en-US" sz="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en-US" sz="600"/>
        </a:p>
      </xdr:txBody>
    </xdr:sp>
    <xdr:clientData/>
  </xdr:twoCellAnchor>
  <xdr:twoCellAnchor editAs="oneCell">
    <xdr:from>
      <xdr:col>0</xdr:col>
      <xdr:colOff>74763</xdr:colOff>
      <xdr:row>0</xdr:row>
      <xdr:rowOff>0</xdr:rowOff>
    </xdr:from>
    <xdr:to>
      <xdr:col>0</xdr:col>
      <xdr:colOff>568187</xdr:colOff>
      <xdr:row>4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63" y="0"/>
          <a:ext cx="493424" cy="95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67</xdr:row>
      <xdr:rowOff>9525</xdr:rowOff>
    </xdr:from>
    <xdr:to>
      <xdr:col>6</xdr:col>
      <xdr:colOff>1123950</xdr:colOff>
      <xdr:row>68</xdr:row>
      <xdr:rowOff>38100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9525" y="15316200"/>
          <a:ext cx="6619875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Signature</a:t>
          </a:r>
          <a:r>
            <a:rPr lang="en-US" sz="1100" b="1" baseline="0"/>
            <a:t> of Cardholder (required for all charges):</a:t>
          </a:r>
          <a:endParaRPr lang="en-US" sz="1100" b="1"/>
        </a:p>
      </xdr:txBody>
    </xdr:sp>
    <xdr:clientData/>
  </xdr:twoCellAnchor>
  <xdr:twoCellAnchor>
    <xdr:from>
      <xdr:col>0</xdr:col>
      <xdr:colOff>1</xdr:colOff>
      <xdr:row>68</xdr:row>
      <xdr:rowOff>50580</xdr:rowOff>
    </xdr:from>
    <xdr:to>
      <xdr:col>3</xdr:col>
      <xdr:colOff>584638</xdr:colOff>
      <xdr:row>69</xdr:row>
      <xdr:rowOff>105102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" y="15527063"/>
          <a:ext cx="2614447" cy="2515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AMEX □ Discover  □ MasterCard  □ Visa </a:t>
          </a:r>
          <a:endParaRPr lang="en-US" sz="1100"/>
        </a:p>
      </xdr:txBody>
    </xdr:sp>
    <xdr:clientData/>
  </xdr:twoCellAnchor>
  <xdr:twoCellAnchor>
    <xdr:from>
      <xdr:col>0</xdr:col>
      <xdr:colOff>15437</xdr:colOff>
      <xdr:row>69</xdr:row>
      <xdr:rowOff>114629</xdr:rowOff>
    </xdr:from>
    <xdr:to>
      <xdr:col>6</xdr:col>
      <xdr:colOff>1120337</xdr:colOff>
      <xdr:row>71</xdr:row>
      <xdr:rowOff>21981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5437" y="15808898"/>
          <a:ext cx="6607419" cy="295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Account</a:t>
          </a:r>
          <a:endParaRPr lang="en-US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</a:t>
          </a:r>
          <a:r>
            <a:rPr lang="en-US" sz="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► ►</a:t>
          </a:r>
          <a:endParaRPr lang="en-US" sz="600"/>
        </a:p>
      </xdr:txBody>
    </xdr:sp>
    <xdr:clientData/>
  </xdr:twoCellAnchor>
  <xdr:twoCellAnchor>
    <xdr:from>
      <xdr:col>0</xdr:col>
      <xdr:colOff>0</xdr:colOff>
      <xdr:row>68</xdr:row>
      <xdr:rowOff>39414</xdr:rowOff>
    </xdr:from>
    <xdr:to>
      <xdr:col>0</xdr:col>
      <xdr:colOff>6569</xdr:colOff>
      <xdr:row>70</xdr:row>
      <xdr:rowOff>98534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 flipH="1">
          <a:off x="0" y="15515897"/>
          <a:ext cx="6569" cy="4532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13138</xdr:colOff>
      <xdr:row>69</xdr:row>
      <xdr:rowOff>111293</xdr:rowOff>
    </xdr:from>
    <xdr:to>
      <xdr:col>6</xdr:col>
      <xdr:colOff>1116724</xdr:colOff>
      <xdr:row>69</xdr:row>
      <xdr:rowOff>111293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13138" y="15895579"/>
          <a:ext cx="661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21020</xdr:colOff>
      <xdr:row>71</xdr:row>
      <xdr:rowOff>10338</xdr:rowOff>
    </xdr:from>
    <xdr:to>
      <xdr:col>6</xdr:col>
      <xdr:colOff>1124606</xdr:colOff>
      <xdr:row>71</xdr:row>
      <xdr:rowOff>10338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21020" y="16092934"/>
          <a:ext cx="66061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582385</xdr:colOff>
      <xdr:row>68</xdr:row>
      <xdr:rowOff>43543</xdr:rowOff>
    </xdr:from>
    <xdr:to>
      <xdr:col>3</xdr:col>
      <xdr:colOff>582385</xdr:colOff>
      <xdr:row>69</xdr:row>
      <xdr:rowOff>114300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2612571" y="15626443"/>
          <a:ext cx="0" cy="272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39319</xdr:colOff>
      <xdr:row>69</xdr:row>
      <xdr:rowOff>114629</xdr:rowOff>
    </xdr:from>
    <xdr:to>
      <xdr:col>1</xdr:col>
      <xdr:colOff>39319</xdr:colOff>
      <xdr:row>70</xdr:row>
      <xdr:rowOff>185387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698742" y="15808898"/>
          <a:ext cx="0" cy="2685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408704</xdr:colOff>
      <xdr:row>69</xdr:row>
      <xdr:rowOff>109182</xdr:rowOff>
    </xdr:from>
    <xdr:to>
      <xdr:col>1</xdr:col>
      <xdr:colOff>408704</xdr:colOff>
      <xdr:row>70</xdr:row>
      <xdr:rowOff>179940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1065929" y="15834957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227732</xdr:colOff>
      <xdr:row>69</xdr:row>
      <xdr:rowOff>109178</xdr:rowOff>
    </xdr:from>
    <xdr:to>
      <xdr:col>2</xdr:col>
      <xdr:colOff>227732</xdr:colOff>
      <xdr:row>70</xdr:row>
      <xdr:rowOff>179936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1418357" y="15834953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577439</xdr:colOff>
      <xdr:row>69</xdr:row>
      <xdr:rowOff>109174</xdr:rowOff>
    </xdr:from>
    <xdr:to>
      <xdr:col>2</xdr:col>
      <xdr:colOff>577439</xdr:colOff>
      <xdr:row>70</xdr:row>
      <xdr:rowOff>179932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1768064" y="15834949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112078</xdr:colOff>
      <xdr:row>69</xdr:row>
      <xdr:rowOff>114613</xdr:rowOff>
    </xdr:from>
    <xdr:to>
      <xdr:col>3</xdr:col>
      <xdr:colOff>112078</xdr:colOff>
      <xdr:row>70</xdr:row>
      <xdr:rowOff>185371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2140903" y="15840388"/>
          <a:ext cx="0" cy="27078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494442</xdr:colOff>
      <xdr:row>69</xdr:row>
      <xdr:rowOff>114609</xdr:rowOff>
    </xdr:from>
    <xdr:to>
      <xdr:col>3</xdr:col>
      <xdr:colOff>494442</xdr:colOff>
      <xdr:row>70</xdr:row>
      <xdr:rowOff>185367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>
          <a:off x="2523267" y="15840384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871364</xdr:colOff>
      <xdr:row>69</xdr:row>
      <xdr:rowOff>114605</xdr:rowOff>
    </xdr:from>
    <xdr:to>
      <xdr:col>3</xdr:col>
      <xdr:colOff>871364</xdr:colOff>
      <xdr:row>70</xdr:row>
      <xdr:rowOff>185363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>
          <a:off x="2900189" y="15840380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1245564</xdr:colOff>
      <xdr:row>69</xdr:row>
      <xdr:rowOff>118683</xdr:rowOff>
    </xdr:from>
    <xdr:to>
      <xdr:col>3</xdr:col>
      <xdr:colOff>1245564</xdr:colOff>
      <xdr:row>70</xdr:row>
      <xdr:rowOff>189441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CxnSpPr/>
      </xdr:nvCxnSpPr>
      <xdr:spPr>
        <a:xfrm>
          <a:off x="3274389" y="15844458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83518</xdr:colOff>
      <xdr:row>69</xdr:row>
      <xdr:rowOff>120040</xdr:rowOff>
    </xdr:from>
    <xdr:to>
      <xdr:col>4</xdr:col>
      <xdr:colOff>83518</xdr:colOff>
      <xdr:row>71</xdr:row>
      <xdr:rowOff>298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CxnSpPr/>
      </xdr:nvCxnSpPr>
      <xdr:spPr>
        <a:xfrm>
          <a:off x="3617293" y="15845815"/>
          <a:ext cx="0" cy="27078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464522</xdr:colOff>
      <xdr:row>69</xdr:row>
      <xdr:rowOff>118675</xdr:rowOff>
    </xdr:from>
    <xdr:to>
      <xdr:col>4</xdr:col>
      <xdr:colOff>464522</xdr:colOff>
      <xdr:row>70</xdr:row>
      <xdr:rowOff>189433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CxnSpPr/>
      </xdr:nvCxnSpPr>
      <xdr:spPr>
        <a:xfrm>
          <a:off x="3998297" y="15844450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812869</xdr:colOff>
      <xdr:row>69</xdr:row>
      <xdr:rowOff>118671</xdr:rowOff>
    </xdr:from>
    <xdr:to>
      <xdr:col>4</xdr:col>
      <xdr:colOff>812869</xdr:colOff>
      <xdr:row>70</xdr:row>
      <xdr:rowOff>189429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CxnSpPr/>
      </xdr:nvCxnSpPr>
      <xdr:spPr>
        <a:xfrm>
          <a:off x="4346644" y="15844446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182862</xdr:colOff>
      <xdr:row>69</xdr:row>
      <xdr:rowOff>114585</xdr:rowOff>
    </xdr:from>
    <xdr:to>
      <xdr:col>5</xdr:col>
      <xdr:colOff>182862</xdr:colOff>
      <xdr:row>70</xdr:row>
      <xdr:rowOff>185343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>
          <a:off x="4726287" y="15840360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554341</xdr:colOff>
      <xdr:row>69</xdr:row>
      <xdr:rowOff>114581</xdr:rowOff>
    </xdr:from>
    <xdr:to>
      <xdr:col>5</xdr:col>
      <xdr:colOff>554341</xdr:colOff>
      <xdr:row>70</xdr:row>
      <xdr:rowOff>185339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CxnSpPr/>
      </xdr:nvCxnSpPr>
      <xdr:spPr>
        <a:xfrm>
          <a:off x="5097766" y="15840356"/>
          <a:ext cx="0" cy="27078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958477</xdr:colOff>
      <xdr:row>69</xdr:row>
      <xdr:rowOff>114577</xdr:rowOff>
    </xdr:from>
    <xdr:to>
      <xdr:col>5</xdr:col>
      <xdr:colOff>958477</xdr:colOff>
      <xdr:row>70</xdr:row>
      <xdr:rowOff>185335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CxnSpPr/>
      </xdr:nvCxnSpPr>
      <xdr:spPr>
        <a:xfrm>
          <a:off x="5501902" y="15840352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384259</xdr:colOff>
      <xdr:row>69</xdr:row>
      <xdr:rowOff>114573</xdr:rowOff>
    </xdr:from>
    <xdr:to>
      <xdr:col>6</xdr:col>
      <xdr:colOff>384259</xdr:colOff>
      <xdr:row>70</xdr:row>
      <xdr:rowOff>185331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5889709" y="15840348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766655</xdr:colOff>
      <xdr:row>69</xdr:row>
      <xdr:rowOff>114569</xdr:rowOff>
    </xdr:from>
    <xdr:to>
      <xdr:col>6</xdr:col>
      <xdr:colOff>766655</xdr:colOff>
      <xdr:row>70</xdr:row>
      <xdr:rowOff>185327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CxnSpPr/>
      </xdr:nvCxnSpPr>
      <xdr:spPr>
        <a:xfrm>
          <a:off x="6272105" y="15840344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777512</xdr:colOff>
      <xdr:row>68</xdr:row>
      <xdr:rowOff>38358</xdr:rowOff>
    </xdr:from>
    <xdr:to>
      <xdr:col>5</xdr:col>
      <xdr:colOff>777512</xdr:colOff>
      <xdr:row>69</xdr:row>
      <xdr:rowOff>109115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CxnSpPr/>
      </xdr:nvCxnSpPr>
      <xdr:spPr>
        <a:xfrm>
          <a:off x="5327741" y="15621258"/>
          <a:ext cx="0" cy="272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151589</xdr:colOff>
      <xdr:row>68</xdr:row>
      <xdr:rowOff>43797</xdr:rowOff>
    </xdr:from>
    <xdr:to>
      <xdr:col>6</xdr:col>
      <xdr:colOff>151589</xdr:colOff>
      <xdr:row>69</xdr:row>
      <xdr:rowOff>114554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CxnSpPr/>
      </xdr:nvCxnSpPr>
      <xdr:spPr>
        <a:xfrm>
          <a:off x="5665203" y="15626697"/>
          <a:ext cx="0" cy="272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494494</xdr:colOff>
      <xdr:row>68</xdr:row>
      <xdr:rowOff>32907</xdr:rowOff>
    </xdr:from>
    <xdr:to>
      <xdr:col>6</xdr:col>
      <xdr:colOff>494494</xdr:colOff>
      <xdr:row>69</xdr:row>
      <xdr:rowOff>103664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CxnSpPr/>
      </xdr:nvCxnSpPr>
      <xdr:spPr>
        <a:xfrm>
          <a:off x="6008108" y="15615807"/>
          <a:ext cx="0" cy="272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821070</xdr:colOff>
      <xdr:row>68</xdr:row>
      <xdr:rowOff>43789</xdr:rowOff>
    </xdr:from>
    <xdr:to>
      <xdr:col>6</xdr:col>
      <xdr:colOff>821070</xdr:colOff>
      <xdr:row>69</xdr:row>
      <xdr:rowOff>114546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CxnSpPr/>
      </xdr:nvCxnSpPr>
      <xdr:spPr>
        <a:xfrm>
          <a:off x="6334684" y="15626689"/>
          <a:ext cx="0" cy="272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1120447</xdr:colOff>
      <xdr:row>68</xdr:row>
      <xdr:rowOff>54687</xdr:rowOff>
    </xdr:from>
    <xdr:to>
      <xdr:col>6</xdr:col>
      <xdr:colOff>1120447</xdr:colOff>
      <xdr:row>69</xdr:row>
      <xdr:rowOff>125444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CxnSpPr/>
      </xdr:nvCxnSpPr>
      <xdr:spPr>
        <a:xfrm>
          <a:off x="6634061" y="15637587"/>
          <a:ext cx="0" cy="272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104775</xdr:rowOff>
    </xdr:from>
    <xdr:to>
      <xdr:col>0</xdr:col>
      <xdr:colOff>5912</xdr:colOff>
      <xdr:row>71</xdr:row>
      <xdr:rowOff>13937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>
          <a:off x="0" y="15478125"/>
          <a:ext cx="5912" cy="2996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1120447</xdr:colOff>
      <xdr:row>69</xdr:row>
      <xdr:rowOff>118647</xdr:rowOff>
    </xdr:from>
    <xdr:to>
      <xdr:col>6</xdr:col>
      <xdr:colOff>1120447</xdr:colOff>
      <xdr:row>70</xdr:row>
      <xdr:rowOff>189405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CxnSpPr/>
      </xdr:nvCxnSpPr>
      <xdr:spPr>
        <a:xfrm>
          <a:off x="6625897" y="15644397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1200869</xdr:colOff>
      <xdr:row>68</xdr:row>
      <xdr:rowOff>38084</xdr:rowOff>
    </xdr:from>
    <xdr:to>
      <xdr:col>3</xdr:col>
      <xdr:colOff>1200869</xdr:colOff>
      <xdr:row>69</xdr:row>
      <xdr:rowOff>108842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>
          <a:off x="3230427" y="15534526"/>
          <a:ext cx="0" cy="2685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49079</xdr:colOff>
      <xdr:row>68</xdr:row>
      <xdr:rowOff>43944</xdr:rowOff>
    </xdr:from>
    <xdr:to>
      <xdr:col>4</xdr:col>
      <xdr:colOff>49079</xdr:colOff>
      <xdr:row>69</xdr:row>
      <xdr:rowOff>114702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3580656" y="15540386"/>
          <a:ext cx="0" cy="2685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386852</xdr:colOff>
      <xdr:row>68</xdr:row>
      <xdr:rowOff>49804</xdr:rowOff>
    </xdr:from>
    <xdr:to>
      <xdr:col>4</xdr:col>
      <xdr:colOff>386852</xdr:colOff>
      <xdr:row>69</xdr:row>
      <xdr:rowOff>120562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>
          <a:off x="3920627" y="15575554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11718</xdr:colOff>
      <xdr:row>68</xdr:row>
      <xdr:rowOff>33683</xdr:rowOff>
    </xdr:from>
    <xdr:to>
      <xdr:col>5</xdr:col>
      <xdr:colOff>11718</xdr:colOff>
      <xdr:row>69</xdr:row>
      <xdr:rowOff>104441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/>
      </xdr:nvCxnSpPr>
      <xdr:spPr>
        <a:xfrm>
          <a:off x="4555143" y="15559433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716565</xdr:colOff>
      <xdr:row>68</xdr:row>
      <xdr:rowOff>41010</xdr:rowOff>
    </xdr:from>
    <xdr:to>
      <xdr:col>4</xdr:col>
      <xdr:colOff>716565</xdr:colOff>
      <xdr:row>69</xdr:row>
      <xdr:rowOff>111768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>
          <a:off x="4250340" y="15566760"/>
          <a:ext cx="0" cy="270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306457</xdr:colOff>
      <xdr:row>0</xdr:row>
      <xdr:rowOff>76200</xdr:rowOff>
    </xdr:from>
    <xdr:to>
      <xdr:col>1</xdr:col>
      <xdr:colOff>364184</xdr:colOff>
      <xdr:row>4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457" y="76200"/>
          <a:ext cx="51492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paul.gov/DocumentCenter/View/136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topLeftCell="A28" zoomScaleNormal="100" workbookViewId="0">
      <selection activeCell="L36" sqref="L36"/>
    </sheetView>
  </sheetViews>
  <sheetFormatPr defaultRowHeight="15" x14ac:dyDescent="0.25"/>
  <cols>
    <col min="1" max="1" width="9.85546875" customWidth="1"/>
    <col min="2" max="2" width="8" customWidth="1"/>
    <col min="3" max="3" width="12.5703125" customWidth="1"/>
    <col min="4" max="4" width="22.5703125" customWidth="1"/>
    <col min="5" max="5" width="15.140625" customWidth="1"/>
    <col min="6" max="6" width="14.42578125" customWidth="1"/>
    <col min="7" max="7" width="18.85546875" customWidth="1"/>
    <col min="8" max="8" width="12.28515625" customWidth="1"/>
  </cols>
  <sheetData>
    <row r="1" spans="1:10" ht="22.5" customHeight="1" x14ac:dyDescent="0.25">
      <c r="B1" s="157" t="s">
        <v>0</v>
      </c>
      <c r="C1" s="158"/>
      <c r="D1" s="158"/>
      <c r="E1" s="170" t="s">
        <v>59</v>
      </c>
      <c r="F1" s="171"/>
      <c r="G1" s="172"/>
      <c r="H1" s="9"/>
      <c r="I1" s="5"/>
    </row>
    <row r="2" spans="1:10" ht="15.75" customHeight="1" x14ac:dyDescent="0.25">
      <c r="B2" s="159" t="s">
        <v>63</v>
      </c>
      <c r="C2" s="160"/>
      <c r="D2" s="160"/>
      <c r="E2" s="173" t="s">
        <v>54</v>
      </c>
      <c r="F2" s="174"/>
      <c r="G2" s="175"/>
      <c r="H2" s="10"/>
      <c r="I2" s="5"/>
    </row>
    <row r="3" spans="1:10" ht="18" customHeight="1" x14ac:dyDescent="0.25">
      <c r="B3" s="159" t="s">
        <v>57</v>
      </c>
      <c r="C3" s="160"/>
      <c r="D3" s="160"/>
      <c r="E3" s="176" t="s">
        <v>3</v>
      </c>
      <c r="F3" s="177"/>
      <c r="G3" s="178"/>
      <c r="H3" s="10"/>
      <c r="I3" s="5"/>
    </row>
    <row r="4" spans="1:10" ht="17.25" customHeight="1" thickBot="1" x14ac:dyDescent="0.3">
      <c r="B4" s="161" t="s">
        <v>62</v>
      </c>
      <c r="C4" s="162"/>
      <c r="D4" s="162"/>
      <c r="E4" s="179" t="s">
        <v>76</v>
      </c>
      <c r="F4" s="180"/>
      <c r="G4" s="181"/>
      <c r="H4" s="9"/>
      <c r="I4" s="5"/>
    </row>
    <row r="5" spans="1:10" ht="22.5" customHeight="1" x14ac:dyDescent="0.25">
      <c r="A5" s="105" t="s">
        <v>58</v>
      </c>
      <c r="B5" s="105"/>
      <c r="C5" s="105"/>
      <c r="D5" s="105"/>
      <c r="E5" s="105"/>
      <c r="F5" s="105"/>
      <c r="G5" s="105"/>
      <c r="H5" s="9"/>
      <c r="I5" s="5"/>
    </row>
    <row r="6" spans="1:10" ht="20.25" customHeight="1" x14ac:dyDescent="0.25">
      <c r="A6" s="102" t="s">
        <v>5</v>
      </c>
      <c r="B6" s="102"/>
      <c r="C6" s="102"/>
      <c r="D6" s="102"/>
      <c r="E6" s="102"/>
      <c r="F6" s="102"/>
      <c r="G6" s="102"/>
      <c r="H6" s="1"/>
    </row>
    <row r="7" spans="1:10" ht="18.75" customHeight="1" x14ac:dyDescent="0.25">
      <c r="A7" s="102" t="s">
        <v>21</v>
      </c>
      <c r="B7" s="102"/>
      <c r="C7" s="102"/>
      <c r="D7" s="102"/>
      <c r="E7" s="102"/>
      <c r="F7" s="102"/>
      <c r="G7" s="102"/>
      <c r="H7" s="1"/>
    </row>
    <row r="8" spans="1:10" ht="19.5" customHeight="1" thickBot="1" x14ac:dyDescent="0.3">
      <c r="A8" s="103" t="s">
        <v>24</v>
      </c>
      <c r="B8" s="103"/>
      <c r="C8" s="103"/>
      <c r="D8" s="103"/>
      <c r="E8" s="103"/>
      <c r="F8" s="104"/>
      <c r="G8" s="104"/>
    </row>
    <row r="9" spans="1:10" ht="18.75" customHeight="1" x14ac:dyDescent="0.25">
      <c r="A9" s="106" t="s">
        <v>6</v>
      </c>
      <c r="B9" s="107"/>
      <c r="C9" s="107"/>
      <c r="D9" s="107"/>
      <c r="E9" s="108"/>
      <c r="F9" s="109" t="s">
        <v>68</v>
      </c>
      <c r="G9" s="110"/>
      <c r="H9" s="5"/>
    </row>
    <row r="10" spans="1:10" ht="17.25" customHeight="1" x14ac:dyDescent="0.25">
      <c r="A10" s="134"/>
      <c r="B10" s="135"/>
      <c r="C10" s="135"/>
      <c r="D10" s="135"/>
      <c r="E10" s="136"/>
      <c r="F10" s="111"/>
      <c r="G10" s="112"/>
      <c r="H10" s="5"/>
      <c r="I10" s="5"/>
      <c r="J10" s="5"/>
    </row>
    <row r="11" spans="1:10" ht="18" customHeight="1" thickBot="1" x14ac:dyDescent="0.3">
      <c r="A11" s="137"/>
      <c r="B11" s="138"/>
      <c r="C11" s="138"/>
      <c r="D11" s="138"/>
      <c r="E11" s="139"/>
      <c r="F11" s="113"/>
      <c r="G11" s="114"/>
      <c r="H11" s="5"/>
      <c r="I11" s="5"/>
      <c r="J11" s="5"/>
    </row>
    <row r="12" spans="1:10" ht="19.5" customHeight="1" x14ac:dyDescent="0.25">
      <c r="A12" s="81" t="s">
        <v>8</v>
      </c>
      <c r="B12" s="82"/>
      <c r="C12" s="82"/>
      <c r="D12" s="83"/>
      <c r="E12" s="140" t="s">
        <v>67</v>
      </c>
      <c r="F12" s="141"/>
      <c r="G12" s="142"/>
      <c r="H12" s="5"/>
      <c r="I12" s="5"/>
      <c r="J12" s="5"/>
    </row>
    <row r="13" spans="1:10" ht="15.75" x14ac:dyDescent="0.25">
      <c r="A13" s="131"/>
      <c r="B13" s="132"/>
      <c r="C13" s="132"/>
      <c r="D13" s="143"/>
      <c r="E13" s="131"/>
      <c r="F13" s="132"/>
      <c r="G13" s="133"/>
      <c r="H13" s="5"/>
      <c r="I13" s="5"/>
      <c r="J13" s="5"/>
    </row>
    <row r="14" spans="1:10" ht="16.5" thickBot="1" x14ac:dyDescent="0.3">
      <c r="A14" s="144"/>
      <c r="B14" s="145"/>
      <c r="C14" s="145"/>
      <c r="D14" s="146"/>
      <c r="E14" s="144"/>
      <c r="F14" s="145"/>
      <c r="G14" s="147"/>
      <c r="H14" s="5"/>
      <c r="I14" s="5"/>
      <c r="J14" s="5"/>
    </row>
    <row r="15" spans="1:10" ht="18" customHeight="1" x14ac:dyDescent="0.25">
      <c r="A15" s="140" t="s">
        <v>7</v>
      </c>
      <c r="B15" s="141"/>
      <c r="C15" s="141"/>
      <c r="D15" s="148"/>
      <c r="E15" s="128" t="s">
        <v>69</v>
      </c>
      <c r="F15" s="129"/>
      <c r="G15" s="130"/>
      <c r="H15" s="5"/>
      <c r="I15" s="5"/>
      <c r="J15" s="5"/>
    </row>
    <row r="16" spans="1:10" ht="15.75" x14ac:dyDescent="0.25">
      <c r="A16" s="131"/>
      <c r="B16" s="132"/>
      <c r="C16" s="132"/>
      <c r="D16" s="143"/>
      <c r="E16" s="131"/>
      <c r="F16" s="132"/>
      <c r="G16" s="133"/>
      <c r="H16" s="5"/>
      <c r="I16" s="5"/>
      <c r="J16" s="5"/>
    </row>
    <row r="17" spans="1:10" ht="16.5" thickBot="1" x14ac:dyDescent="0.3">
      <c r="A17" s="149"/>
      <c r="B17" s="150"/>
      <c r="C17" s="150"/>
      <c r="D17" s="166"/>
      <c r="E17" s="149"/>
      <c r="F17" s="150"/>
      <c r="G17" s="151"/>
      <c r="H17" s="5"/>
      <c r="I17" s="5"/>
      <c r="J17" s="5"/>
    </row>
    <row r="18" spans="1:10" ht="19.5" customHeight="1" thickBot="1" x14ac:dyDescent="0.3">
      <c r="A18" s="20" t="s">
        <v>27</v>
      </c>
      <c r="B18" s="21"/>
      <c r="C18" s="21" t="s">
        <v>28</v>
      </c>
      <c r="D18" s="22" t="s">
        <v>26</v>
      </c>
      <c r="E18" s="20" t="s">
        <v>27</v>
      </c>
      <c r="F18" s="51" t="s">
        <v>29</v>
      </c>
      <c r="G18" s="59" t="s">
        <v>34</v>
      </c>
      <c r="H18" s="5"/>
      <c r="I18" s="5"/>
      <c r="J18" s="5"/>
    </row>
    <row r="19" spans="1:10" ht="20.25" customHeight="1" x14ac:dyDescent="0.25">
      <c r="A19" s="119" t="s">
        <v>71</v>
      </c>
      <c r="B19" s="120"/>
      <c r="C19" s="120"/>
      <c r="D19" s="224"/>
      <c r="E19" s="123" t="s">
        <v>72</v>
      </c>
      <c r="F19" s="124"/>
      <c r="G19" s="127"/>
      <c r="H19" s="5"/>
      <c r="I19" s="5"/>
      <c r="J19" s="5"/>
    </row>
    <row r="20" spans="1:10" ht="9.75" customHeight="1" thickBot="1" x14ac:dyDescent="0.3">
      <c r="A20" s="121"/>
      <c r="B20" s="122"/>
      <c r="C20" s="122"/>
      <c r="D20" s="225"/>
      <c r="E20" s="125"/>
      <c r="F20" s="126"/>
      <c r="G20" s="114"/>
      <c r="H20" s="5"/>
      <c r="I20" s="5"/>
      <c r="J20" s="5"/>
    </row>
    <row r="21" spans="1:10" ht="15.75" customHeight="1" x14ac:dyDescent="0.25">
      <c r="A21" s="115" t="s">
        <v>10</v>
      </c>
      <c r="B21" s="116"/>
      <c r="C21" s="116"/>
      <c r="D21" s="210"/>
      <c r="E21" s="210"/>
      <c r="F21" s="208"/>
      <c r="G21" s="226"/>
      <c r="H21" s="5"/>
      <c r="I21" s="5"/>
      <c r="J21" s="5"/>
    </row>
    <row r="22" spans="1:10" ht="16.5" customHeight="1" thickBot="1" x14ac:dyDescent="0.3">
      <c r="A22" s="117"/>
      <c r="B22" s="118"/>
      <c r="C22" s="118"/>
      <c r="D22" s="211"/>
      <c r="E22" s="211"/>
      <c r="F22" s="103"/>
      <c r="G22" s="227"/>
      <c r="H22" s="5"/>
      <c r="I22" s="5"/>
      <c r="J22" s="5"/>
    </row>
    <row r="23" spans="1:10" ht="21" customHeight="1" x14ac:dyDescent="0.25">
      <c r="A23" s="167" t="s">
        <v>15</v>
      </c>
      <c r="B23" s="168"/>
      <c r="C23" s="168"/>
      <c r="D23" s="156"/>
      <c r="E23" s="156"/>
      <c r="F23" s="156"/>
      <c r="G23" s="169"/>
      <c r="H23" s="5"/>
      <c r="I23" s="5"/>
      <c r="J23" s="5"/>
    </row>
    <row r="24" spans="1:10" x14ac:dyDescent="0.25">
      <c r="A24" s="212"/>
      <c r="B24" s="213"/>
      <c r="C24" s="213"/>
      <c r="D24" s="213"/>
      <c r="E24" s="213"/>
      <c r="F24" s="213"/>
      <c r="G24" s="214"/>
      <c r="H24" s="5"/>
      <c r="I24" s="5"/>
      <c r="J24" s="5"/>
    </row>
    <row r="25" spans="1:10" ht="17.25" customHeight="1" x14ac:dyDescent="0.25">
      <c r="A25" s="212"/>
      <c r="B25" s="213"/>
      <c r="C25" s="213"/>
      <c r="D25" s="213"/>
      <c r="E25" s="213"/>
      <c r="F25" s="213"/>
      <c r="G25" s="214"/>
      <c r="H25" s="5"/>
      <c r="I25" s="5"/>
      <c r="J25" s="5"/>
    </row>
    <row r="26" spans="1:10" ht="17.25" customHeight="1" x14ac:dyDescent="0.25">
      <c r="A26" s="212"/>
      <c r="B26" s="213"/>
      <c r="C26" s="213"/>
      <c r="D26" s="213"/>
      <c r="E26" s="213"/>
      <c r="F26" s="213"/>
      <c r="G26" s="214"/>
      <c r="H26" s="5"/>
      <c r="I26" s="5"/>
      <c r="J26" s="5"/>
    </row>
    <row r="27" spans="1:10" ht="18" customHeight="1" x14ac:dyDescent="0.25">
      <c r="A27" s="212"/>
      <c r="B27" s="213"/>
      <c r="C27" s="213"/>
      <c r="D27" s="213"/>
      <c r="E27" s="213"/>
      <c r="F27" s="213"/>
      <c r="G27" s="214"/>
      <c r="H27" s="5"/>
      <c r="I27" s="5"/>
      <c r="J27" s="5"/>
    </row>
    <row r="28" spans="1:10" ht="17.25" customHeight="1" x14ac:dyDescent="0.25">
      <c r="A28" s="212"/>
      <c r="B28" s="213"/>
      <c r="C28" s="213"/>
      <c r="D28" s="213"/>
      <c r="E28" s="213"/>
      <c r="F28" s="213"/>
      <c r="G28" s="214"/>
      <c r="H28" s="5"/>
      <c r="I28" s="5"/>
      <c r="J28" s="5"/>
    </row>
    <row r="29" spans="1:10" ht="18" customHeight="1" thickBot="1" x14ac:dyDescent="0.3">
      <c r="A29" s="215"/>
      <c r="B29" s="216"/>
      <c r="C29" s="216"/>
      <c r="D29" s="216"/>
      <c r="E29" s="216"/>
      <c r="F29" s="216"/>
      <c r="G29" s="217"/>
      <c r="H29" s="5"/>
      <c r="I29" s="5"/>
      <c r="J29" s="5"/>
    </row>
    <row r="30" spans="1:10" ht="28.5" customHeight="1" thickBot="1" x14ac:dyDescent="0.3">
      <c r="A30" s="221" t="s">
        <v>11</v>
      </c>
      <c r="B30" s="222"/>
      <c r="C30" s="222"/>
      <c r="D30" s="223"/>
      <c r="E30" s="61" t="s">
        <v>12</v>
      </c>
      <c r="F30" s="62" t="s">
        <v>19</v>
      </c>
      <c r="G30" s="63" t="s">
        <v>13</v>
      </c>
      <c r="H30" s="5"/>
      <c r="I30" s="5"/>
      <c r="J30" s="5"/>
    </row>
    <row r="31" spans="1:10" ht="22.5" customHeight="1" thickBot="1" x14ac:dyDescent="0.3">
      <c r="A31" s="218" t="s">
        <v>60</v>
      </c>
      <c r="B31" s="219"/>
      <c r="C31" s="219"/>
      <c r="D31" s="220"/>
      <c r="E31" s="64"/>
      <c r="F31" s="65">
        <v>85</v>
      </c>
      <c r="G31" s="74">
        <v>85</v>
      </c>
      <c r="H31" s="5"/>
      <c r="I31" s="5"/>
      <c r="J31" s="5"/>
    </row>
    <row r="32" spans="1:10" ht="18.75" customHeight="1" thickBot="1" x14ac:dyDescent="0.3">
      <c r="A32" s="152" t="s">
        <v>77</v>
      </c>
      <c r="B32" s="153"/>
      <c r="C32" s="153"/>
      <c r="D32" s="154"/>
      <c r="E32" s="67"/>
      <c r="F32" s="68">
        <v>22</v>
      </c>
      <c r="G32" s="75">
        <f>ROUNDUP((E32/10),0)*F32</f>
        <v>0</v>
      </c>
      <c r="H32" s="5"/>
      <c r="I32" s="5"/>
      <c r="J32" s="5"/>
    </row>
    <row r="33" spans="1:10" ht="18" customHeight="1" x14ac:dyDescent="0.25">
      <c r="A33" s="155" t="s">
        <v>33</v>
      </c>
      <c r="B33" s="156"/>
      <c r="C33" s="156"/>
      <c r="D33" s="156"/>
      <c r="E33" s="67"/>
      <c r="F33" s="71">
        <v>85</v>
      </c>
      <c r="G33" s="75">
        <f>E33*F33</f>
        <v>0</v>
      </c>
      <c r="H33" s="5"/>
      <c r="I33" s="5"/>
      <c r="J33" s="5"/>
    </row>
    <row r="34" spans="1:10" ht="16.5" customHeight="1" x14ac:dyDescent="0.25">
      <c r="A34" s="163" t="s">
        <v>79</v>
      </c>
      <c r="B34" s="164"/>
      <c r="C34" s="164"/>
      <c r="D34" s="165"/>
      <c r="E34" s="69"/>
      <c r="F34" s="72"/>
      <c r="G34" s="76"/>
      <c r="H34" s="5"/>
      <c r="I34" s="5"/>
      <c r="J34" s="5"/>
    </row>
    <row r="35" spans="1:10" ht="15.75" customHeight="1" thickBot="1" x14ac:dyDescent="0.3">
      <c r="A35" s="54" t="s">
        <v>78</v>
      </c>
      <c r="B35" s="19"/>
      <c r="C35" s="19"/>
      <c r="D35" s="19"/>
      <c r="E35" s="70"/>
      <c r="F35" s="73">
        <v>8</v>
      </c>
      <c r="G35" s="77">
        <f>E35*F35</f>
        <v>0</v>
      </c>
      <c r="H35" s="5"/>
      <c r="I35" s="5"/>
      <c r="J35" s="5"/>
    </row>
    <row r="36" spans="1:10" ht="18" customHeight="1" thickBot="1" x14ac:dyDescent="0.3">
      <c r="A36" s="152" t="s">
        <v>32</v>
      </c>
      <c r="B36" s="153"/>
      <c r="C36" s="153"/>
      <c r="D36" s="154"/>
      <c r="E36" s="66"/>
      <c r="F36" s="65">
        <v>85</v>
      </c>
      <c r="G36" s="78">
        <f>E36*F36</f>
        <v>0</v>
      </c>
      <c r="H36" s="5"/>
      <c r="I36" s="5"/>
      <c r="J36" s="5"/>
    </row>
    <row r="37" spans="1:10" ht="16.5" customHeight="1" x14ac:dyDescent="0.25">
      <c r="A37" s="155" t="s">
        <v>31</v>
      </c>
      <c r="B37" s="156"/>
      <c r="C37" s="156"/>
      <c r="D37" s="156"/>
      <c r="E37" s="196"/>
      <c r="F37" s="182">
        <v>0.65</v>
      </c>
      <c r="G37" s="184">
        <f>SUM(G31,G32,G33,G35,G36)*0.65*E37</f>
        <v>0</v>
      </c>
      <c r="H37" s="5"/>
      <c r="I37" s="5"/>
      <c r="J37" s="5"/>
    </row>
    <row r="38" spans="1:10" ht="26.25" customHeight="1" thickBot="1" x14ac:dyDescent="0.3">
      <c r="A38" s="198" t="s">
        <v>73</v>
      </c>
      <c r="B38" s="199"/>
      <c r="C38" s="199"/>
      <c r="D38" s="200"/>
      <c r="E38" s="197"/>
      <c r="F38" s="183"/>
      <c r="G38" s="185"/>
      <c r="H38" s="5"/>
      <c r="I38" s="5"/>
      <c r="J38" s="5"/>
    </row>
    <row r="39" spans="1:10" ht="20.25" customHeight="1" x14ac:dyDescent="0.25">
      <c r="A39" s="155" t="s">
        <v>30</v>
      </c>
      <c r="B39" s="156"/>
      <c r="C39" s="156"/>
      <c r="D39" s="156"/>
      <c r="E39" s="188"/>
      <c r="F39" s="191">
        <v>85</v>
      </c>
      <c r="G39" s="184">
        <f>E39*F39</f>
        <v>0</v>
      </c>
      <c r="H39" s="5"/>
      <c r="I39" s="5"/>
      <c r="J39" s="5"/>
    </row>
    <row r="40" spans="1:10" ht="17.25" customHeight="1" x14ac:dyDescent="0.25">
      <c r="A40" s="186" t="s">
        <v>81</v>
      </c>
      <c r="B40" s="187"/>
      <c r="C40" s="187"/>
      <c r="D40" s="187"/>
      <c r="E40" s="189"/>
      <c r="F40" s="192"/>
      <c r="G40" s="194"/>
      <c r="H40" s="5"/>
      <c r="I40" s="5"/>
      <c r="J40" s="5"/>
    </row>
    <row r="41" spans="1:10" ht="27.75" customHeight="1" thickBot="1" x14ac:dyDescent="0.3">
      <c r="A41" s="100" t="s">
        <v>65</v>
      </c>
      <c r="B41" s="101"/>
      <c r="C41" s="101"/>
      <c r="D41" s="101"/>
      <c r="E41" s="190"/>
      <c r="F41" s="193"/>
      <c r="G41" s="195"/>
      <c r="H41" s="5"/>
      <c r="I41" s="5"/>
      <c r="J41" s="5"/>
    </row>
    <row r="42" spans="1:10" ht="20.25" customHeight="1" x14ac:dyDescent="0.25">
      <c r="A42" s="86" t="s">
        <v>74</v>
      </c>
      <c r="B42" s="87"/>
      <c r="C42" s="87"/>
      <c r="D42" s="87"/>
      <c r="E42" s="97"/>
      <c r="F42" s="91"/>
      <c r="G42" s="94">
        <f>IF(E42=0,0,IF(D21*0.01&lt;85,85,D21*0.01))</f>
        <v>0</v>
      </c>
      <c r="H42" s="5"/>
      <c r="I42" s="5"/>
      <c r="J42" s="5"/>
    </row>
    <row r="43" spans="1:10" ht="18.75" customHeight="1" x14ac:dyDescent="0.25">
      <c r="A43" s="100" t="s">
        <v>80</v>
      </c>
      <c r="B43" s="101"/>
      <c r="C43" s="101"/>
      <c r="D43" s="101"/>
      <c r="E43" s="98"/>
      <c r="F43" s="92"/>
      <c r="G43" s="95"/>
      <c r="H43" s="5"/>
      <c r="I43" s="5"/>
      <c r="J43" s="5"/>
    </row>
    <row r="44" spans="1:10" ht="16.5" customHeight="1" thickBot="1" x14ac:dyDescent="0.3">
      <c r="A44" s="88" t="s">
        <v>75</v>
      </c>
      <c r="B44" s="89"/>
      <c r="C44" s="89"/>
      <c r="D44" s="90"/>
      <c r="E44" s="99"/>
      <c r="F44" s="93"/>
      <c r="G44" s="96"/>
      <c r="H44" s="5"/>
      <c r="I44" s="5"/>
      <c r="J44" s="5"/>
    </row>
    <row r="45" spans="1:10" ht="15.75" customHeight="1" x14ac:dyDescent="0.25">
      <c r="A45" s="205" t="s">
        <v>16</v>
      </c>
      <c r="B45" s="104"/>
      <c r="C45" s="104"/>
      <c r="D45" s="104"/>
      <c r="E45" s="203" t="s">
        <v>18</v>
      </c>
      <c r="F45" s="203"/>
      <c r="G45" s="201">
        <f>SUM(G39,G37,G36,G35,G33,G32,G31)</f>
        <v>85</v>
      </c>
      <c r="H45" s="5"/>
      <c r="I45" s="5"/>
      <c r="J45" s="5"/>
    </row>
    <row r="46" spans="1:10" ht="10.5" customHeight="1" thickBot="1" x14ac:dyDescent="0.3">
      <c r="A46" s="206"/>
      <c r="B46" s="103"/>
      <c r="C46" s="103"/>
      <c r="D46" s="103"/>
      <c r="E46" s="126"/>
      <c r="F46" s="126"/>
      <c r="G46" s="202"/>
      <c r="H46" s="5"/>
      <c r="I46" s="5"/>
      <c r="J46" s="58"/>
    </row>
    <row r="47" spans="1:10" ht="21.75" customHeight="1" x14ac:dyDescent="0.25">
      <c r="A47" s="155" t="s">
        <v>64</v>
      </c>
      <c r="B47" s="156"/>
      <c r="C47" s="156"/>
      <c r="D47" s="156"/>
      <c r="E47" s="156"/>
      <c r="F47" s="156"/>
      <c r="G47" s="79"/>
      <c r="H47" s="5"/>
      <c r="I47" s="5"/>
      <c r="J47" s="5"/>
    </row>
    <row r="48" spans="1:10" ht="18.75" customHeight="1" thickBot="1" x14ac:dyDescent="0.3">
      <c r="A48" s="84" t="s">
        <v>61</v>
      </c>
      <c r="B48" s="85"/>
      <c r="C48" s="85"/>
      <c r="D48" s="85"/>
      <c r="E48" s="85"/>
      <c r="F48" s="85"/>
      <c r="G48" s="80">
        <f>IF(G45=0,0,IF(G45&gt;10000,G45*0.0005,1))</f>
        <v>1</v>
      </c>
      <c r="H48" s="5"/>
      <c r="I48" s="5"/>
      <c r="J48" s="5"/>
    </row>
    <row r="49" spans="1:10" ht="15.75" customHeight="1" x14ac:dyDescent="0.25">
      <c r="A49" s="207"/>
      <c r="B49" s="208"/>
      <c r="C49" s="208"/>
      <c r="D49" s="208"/>
      <c r="E49" s="124" t="s">
        <v>53</v>
      </c>
      <c r="F49" s="124"/>
      <c r="G49" s="204">
        <f>SUM(G45,G48)</f>
        <v>86</v>
      </c>
      <c r="H49" s="5"/>
      <c r="I49" s="5"/>
      <c r="J49" s="5"/>
    </row>
    <row r="50" spans="1:10" ht="13.5" customHeight="1" thickBot="1" x14ac:dyDescent="0.3">
      <c r="A50" s="206"/>
      <c r="B50" s="103"/>
      <c r="C50" s="103"/>
      <c r="D50" s="103"/>
      <c r="E50" s="126"/>
      <c r="F50" s="126"/>
      <c r="G50" s="202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.75" x14ac:dyDescent="0.25">
      <c r="A52" s="104" t="s">
        <v>44</v>
      </c>
      <c r="B52" s="104"/>
      <c r="C52" s="104"/>
      <c r="D52" s="104"/>
      <c r="E52" s="104"/>
      <c r="F52" s="104"/>
      <c r="G52" s="104"/>
      <c r="H52" s="5"/>
      <c r="I52" s="5"/>
      <c r="J52" s="5"/>
    </row>
    <row r="53" spans="1:10" ht="15.75" customHeight="1" x14ac:dyDescent="0.25">
      <c r="A53" s="104" t="s">
        <v>17</v>
      </c>
      <c r="B53" s="104"/>
      <c r="C53" s="104"/>
      <c r="D53" s="104"/>
      <c r="E53" s="104"/>
      <c r="F53" s="104"/>
      <c r="G53" s="104"/>
      <c r="H53" s="5"/>
      <c r="I53" s="5"/>
      <c r="J53" s="5"/>
    </row>
    <row r="54" spans="1:10" ht="27" customHeight="1" x14ac:dyDescent="0.25">
      <c r="A54" s="16"/>
      <c r="B54" s="16"/>
      <c r="C54" s="16"/>
      <c r="D54" s="16"/>
      <c r="E54" s="16"/>
      <c r="F54" s="16"/>
      <c r="G54" s="16"/>
      <c r="H54" s="5"/>
      <c r="I54" s="5"/>
      <c r="J54" s="5"/>
    </row>
    <row r="55" spans="1:10" ht="21" customHeight="1" x14ac:dyDescent="0.25">
      <c r="A55" s="104" t="s">
        <v>66</v>
      </c>
      <c r="B55" s="104"/>
      <c r="C55" s="104"/>
      <c r="D55" s="104"/>
      <c r="E55" s="104"/>
      <c r="F55" s="104" t="s">
        <v>56</v>
      </c>
      <c r="G55" s="104"/>
      <c r="H55" s="5"/>
      <c r="I55" s="5"/>
      <c r="J55" s="5"/>
    </row>
    <row r="56" spans="1:10" ht="15.75" customHeight="1" x14ac:dyDescent="0.25">
      <c r="A56" s="16"/>
      <c r="B56" s="16"/>
      <c r="C56" s="16"/>
      <c r="D56" s="16"/>
      <c r="E56" s="16"/>
      <c r="F56" s="16"/>
      <c r="G56" s="16"/>
      <c r="H56" s="5"/>
      <c r="I56" s="5"/>
      <c r="J56" s="5"/>
    </row>
    <row r="57" spans="1:10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209" t="s">
        <v>70</v>
      </c>
      <c r="B59" s="209"/>
      <c r="C59" s="209"/>
      <c r="D59" s="209"/>
      <c r="E59" s="209"/>
      <c r="F59" s="209"/>
      <c r="G59" s="209"/>
      <c r="H59" s="5"/>
      <c r="I59" s="5"/>
      <c r="J59" s="5"/>
    </row>
    <row r="60" spans="1:10" ht="15.75" customHeight="1" x14ac:dyDescent="0.25">
      <c r="A60" s="104" t="s">
        <v>47</v>
      </c>
      <c r="B60" s="104"/>
      <c r="C60" s="104"/>
      <c r="D60" s="104"/>
      <c r="E60" s="104"/>
      <c r="F60" s="104"/>
      <c r="G60" s="104"/>
      <c r="H60" s="5"/>
      <c r="I60" s="5"/>
      <c r="J60" s="5"/>
    </row>
    <row r="61" spans="1:10" ht="15.75" x14ac:dyDescent="0.25">
      <c r="A61" s="104" t="s">
        <v>45</v>
      </c>
      <c r="B61" s="104"/>
      <c r="C61" s="104"/>
      <c r="D61" s="104"/>
      <c r="E61" s="104"/>
      <c r="F61" s="104"/>
      <c r="G61" s="104"/>
      <c r="H61" s="5"/>
      <c r="I61" s="5"/>
      <c r="J61" s="5"/>
    </row>
    <row r="62" spans="1:10" ht="15.75" x14ac:dyDescent="0.25">
      <c r="A62" s="104" t="s">
        <v>55</v>
      </c>
      <c r="B62" s="104"/>
      <c r="C62" s="104"/>
      <c r="D62" s="104"/>
      <c r="E62" s="104"/>
      <c r="F62" s="104"/>
      <c r="G62" s="104"/>
      <c r="H62" s="5"/>
      <c r="I62" s="5"/>
      <c r="J62" s="5"/>
    </row>
    <row r="63" spans="1:10" ht="15.75" x14ac:dyDescent="0.25">
      <c r="A63" s="5"/>
      <c r="B63" s="5"/>
      <c r="C63" s="5"/>
      <c r="D63" s="5"/>
      <c r="E63" s="5"/>
      <c r="F63" s="5"/>
      <c r="G63" s="16"/>
      <c r="I63" s="5"/>
      <c r="J63" s="5"/>
    </row>
    <row r="64" spans="1:10" ht="15.75" x14ac:dyDescent="0.25">
      <c r="A64" s="5"/>
      <c r="B64" s="5"/>
      <c r="C64" s="5"/>
      <c r="D64" s="5"/>
      <c r="E64" s="5"/>
      <c r="F64" s="5"/>
      <c r="G64" s="16"/>
      <c r="J64" s="5"/>
    </row>
    <row r="65" spans="1:10" x14ac:dyDescent="0.25">
      <c r="A65" s="5"/>
      <c r="B65" s="5"/>
      <c r="C65" s="5"/>
      <c r="D65" s="5"/>
      <c r="E65" s="60"/>
      <c r="F65" s="5"/>
      <c r="G65" s="5"/>
      <c r="J65" s="5"/>
    </row>
    <row r="66" spans="1:10" ht="15.75" customHeight="1" x14ac:dyDescent="0.25">
      <c r="A66" s="104" t="s">
        <v>49</v>
      </c>
      <c r="B66" s="104"/>
      <c r="C66" s="104"/>
      <c r="D66" s="104"/>
      <c r="E66" s="104"/>
      <c r="F66" s="104"/>
      <c r="G66" s="104"/>
    </row>
    <row r="67" spans="1:10" x14ac:dyDescent="0.25">
      <c r="A67" s="104"/>
      <c r="B67" s="104"/>
      <c r="C67" s="104"/>
      <c r="D67" s="104"/>
      <c r="E67" s="104"/>
      <c r="F67" s="104"/>
      <c r="G67" s="104"/>
      <c r="H67" s="45"/>
    </row>
    <row r="68" spans="1:10" ht="17.25" customHeight="1" x14ac:dyDescent="0.25"/>
    <row r="69" spans="1:10" ht="15.75" customHeight="1" x14ac:dyDescent="0.25"/>
    <row r="70" spans="1:10" ht="15.75" customHeight="1" x14ac:dyDescent="0.25"/>
  </sheetData>
  <mergeCells count="78">
    <mergeCell ref="D21:E22"/>
    <mergeCell ref="A24:G29"/>
    <mergeCell ref="A31:D31"/>
    <mergeCell ref="A30:D30"/>
    <mergeCell ref="D19:D20"/>
    <mergeCell ref="F21:G22"/>
    <mergeCell ref="A66:G67"/>
    <mergeCell ref="G45:G46"/>
    <mergeCell ref="E45:F46"/>
    <mergeCell ref="E49:F50"/>
    <mergeCell ref="G49:G50"/>
    <mergeCell ref="A45:D46"/>
    <mergeCell ref="A49:D50"/>
    <mergeCell ref="A59:G59"/>
    <mergeCell ref="A60:G60"/>
    <mergeCell ref="A61:G61"/>
    <mergeCell ref="A62:G62"/>
    <mergeCell ref="A47:F47"/>
    <mergeCell ref="A55:E55"/>
    <mergeCell ref="F55:G55"/>
    <mergeCell ref="A52:G52"/>
    <mergeCell ref="A53:G53"/>
    <mergeCell ref="F37:F38"/>
    <mergeCell ref="G37:G38"/>
    <mergeCell ref="A41:D41"/>
    <mergeCell ref="A39:D39"/>
    <mergeCell ref="A40:D40"/>
    <mergeCell ref="E39:E41"/>
    <mergeCell ref="F39:F41"/>
    <mergeCell ref="G39:G41"/>
    <mergeCell ref="A37:D37"/>
    <mergeCell ref="E37:E38"/>
    <mergeCell ref="A38:D38"/>
    <mergeCell ref="A32:D32"/>
    <mergeCell ref="A36:D36"/>
    <mergeCell ref="A33:D33"/>
    <mergeCell ref="B1:D1"/>
    <mergeCell ref="B2:D2"/>
    <mergeCell ref="B3:D3"/>
    <mergeCell ref="B4:D4"/>
    <mergeCell ref="A34:D34"/>
    <mergeCell ref="A16:D16"/>
    <mergeCell ref="A17:D17"/>
    <mergeCell ref="A23:C23"/>
    <mergeCell ref="D23:G23"/>
    <mergeCell ref="E1:G1"/>
    <mergeCell ref="E2:G2"/>
    <mergeCell ref="E3:G3"/>
    <mergeCell ref="E4:G4"/>
    <mergeCell ref="F10:G11"/>
    <mergeCell ref="A21:C22"/>
    <mergeCell ref="A19:C20"/>
    <mergeCell ref="E19:F20"/>
    <mergeCell ref="G19:G20"/>
    <mergeCell ref="E15:G15"/>
    <mergeCell ref="E13:G13"/>
    <mergeCell ref="E16:G16"/>
    <mergeCell ref="A10:E10"/>
    <mergeCell ref="A11:E11"/>
    <mergeCell ref="E12:G12"/>
    <mergeCell ref="A13:D13"/>
    <mergeCell ref="A14:D14"/>
    <mergeCell ref="E14:G14"/>
    <mergeCell ref="A15:D15"/>
    <mergeCell ref="E17:G17"/>
    <mergeCell ref="A6:G6"/>
    <mergeCell ref="A7:G7"/>
    <mergeCell ref="A8:G8"/>
    <mergeCell ref="A5:G5"/>
    <mergeCell ref="A9:E9"/>
    <mergeCell ref="F9:G9"/>
    <mergeCell ref="A48:F48"/>
    <mergeCell ref="A42:D42"/>
    <mergeCell ref="A44:D44"/>
    <mergeCell ref="F42:F44"/>
    <mergeCell ref="G42:G44"/>
    <mergeCell ref="E42:E44"/>
    <mergeCell ref="A43:D43"/>
  </mergeCells>
  <hyperlinks>
    <hyperlink ref="A59:G59" r:id="rId1" tooltip="inspection request form" display="Fax inspection request form to (651) 266-8951 or email to DSI-EG@ci.stpaul.mn.us when you are ready for an inspection." xr:uid="{00000000-0004-0000-0000-000000000000}"/>
  </hyperlinks>
  <pageMargins left="0.25" right="0.25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4"/>
  <sheetViews>
    <sheetView workbookViewId="0">
      <selection activeCell="K71" sqref="K71"/>
    </sheetView>
  </sheetViews>
  <sheetFormatPr defaultRowHeight="15" x14ac:dyDescent="0.25"/>
  <cols>
    <col min="1" max="1" width="8" customWidth="1"/>
    <col min="2" max="2" width="5.7109375" customWidth="1"/>
    <col min="3" max="3" width="16.85546875" customWidth="1"/>
    <col min="4" max="4" width="17.5703125" customWidth="1"/>
    <col min="5" max="5" width="10.85546875" customWidth="1"/>
    <col min="6" max="6" width="14.85546875" customWidth="1"/>
    <col min="7" max="7" width="17" customWidth="1"/>
    <col min="8" max="8" width="12.28515625" customWidth="1"/>
  </cols>
  <sheetData>
    <row r="1" spans="1:10" ht="15.75" thickBot="1" x14ac:dyDescent="0.3"/>
    <row r="2" spans="1:10" ht="15.75" x14ac:dyDescent="0.25">
      <c r="B2" s="5"/>
      <c r="C2" s="157" t="s">
        <v>0</v>
      </c>
      <c r="D2" s="158"/>
      <c r="E2" s="256"/>
      <c r="F2" s="170" t="s">
        <v>52</v>
      </c>
      <c r="G2" s="172"/>
      <c r="H2" s="9"/>
      <c r="I2" s="5"/>
    </row>
    <row r="3" spans="1:10" ht="15.75" x14ac:dyDescent="0.25">
      <c r="B3" s="5"/>
      <c r="C3" s="257" t="s">
        <v>1</v>
      </c>
      <c r="D3" s="258"/>
      <c r="E3" s="259"/>
      <c r="F3" s="173"/>
      <c r="G3" s="175"/>
      <c r="H3" s="10"/>
      <c r="I3" s="5"/>
    </row>
    <row r="4" spans="1:10" ht="15.75" x14ac:dyDescent="0.25">
      <c r="B4" s="5"/>
      <c r="C4" s="257" t="s">
        <v>2</v>
      </c>
      <c r="D4" s="258"/>
      <c r="E4" s="259"/>
      <c r="F4" s="176" t="s">
        <v>3</v>
      </c>
      <c r="G4" s="178"/>
      <c r="H4" s="10"/>
      <c r="I4" s="5"/>
    </row>
    <row r="5" spans="1:10" ht="16.5" thickBot="1" x14ac:dyDescent="0.3">
      <c r="B5" s="5"/>
      <c r="C5" s="260" t="s">
        <v>4</v>
      </c>
      <c r="D5" s="261"/>
      <c r="E5" s="262"/>
      <c r="F5" s="179" t="s">
        <v>20</v>
      </c>
      <c r="G5" s="263"/>
      <c r="H5" s="9"/>
      <c r="I5" s="5"/>
    </row>
    <row r="6" spans="1:10" ht="15.75" x14ac:dyDescent="0.25">
      <c r="A6" s="11" t="s">
        <v>5</v>
      </c>
      <c r="B6" s="11"/>
      <c r="C6" s="11"/>
      <c r="D6" s="11"/>
      <c r="E6" s="11"/>
      <c r="F6" s="11"/>
      <c r="G6" s="11"/>
      <c r="H6" s="1"/>
    </row>
    <row r="7" spans="1:10" ht="15.75" x14ac:dyDescent="0.25">
      <c r="A7" s="11" t="s">
        <v>21</v>
      </c>
      <c r="B7" s="11"/>
      <c r="C7" s="11"/>
      <c r="D7" s="11"/>
      <c r="E7" s="11"/>
      <c r="F7" s="11"/>
      <c r="G7" s="11"/>
      <c r="H7" s="1"/>
    </row>
    <row r="8" spans="1:10" ht="16.5" thickBot="1" x14ac:dyDescent="0.3">
      <c r="A8" s="12" t="s">
        <v>24</v>
      </c>
      <c r="B8" s="12"/>
      <c r="C8" s="12"/>
      <c r="D8" s="12"/>
      <c r="E8" s="12"/>
      <c r="F8" s="12"/>
      <c r="G8" s="12"/>
    </row>
    <row r="9" spans="1:10" ht="15.75" x14ac:dyDescent="0.25">
      <c r="A9" s="13" t="s">
        <v>6</v>
      </c>
      <c r="B9" s="14"/>
      <c r="C9" s="14"/>
      <c r="D9" s="14"/>
      <c r="E9" s="14"/>
      <c r="F9" s="14"/>
      <c r="G9" s="28"/>
      <c r="H9" s="5"/>
      <c r="I9" s="5"/>
      <c r="J9" s="5"/>
    </row>
    <row r="10" spans="1:10" ht="15.75" x14ac:dyDescent="0.25">
      <c r="A10" s="251"/>
      <c r="B10" s="252"/>
      <c r="C10" s="252"/>
      <c r="D10" s="252"/>
      <c r="E10" s="252"/>
      <c r="F10" s="16"/>
      <c r="G10" s="30"/>
      <c r="H10" s="5"/>
      <c r="I10" s="5"/>
      <c r="J10" s="5"/>
    </row>
    <row r="11" spans="1:10" ht="16.5" thickBot="1" x14ac:dyDescent="0.3">
      <c r="A11" s="84"/>
      <c r="B11" s="85"/>
      <c r="C11" s="85"/>
      <c r="D11" s="85"/>
      <c r="E11" s="85"/>
      <c r="F11" s="16"/>
      <c r="G11" s="30"/>
      <c r="H11" s="5"/>
      <c r="I11" s="5"/>
      <c r="J11" s="5"/>
    </row>
    <row r="12" spans="1:10" ht="15.75" x14ac:dyDescent="0.25">
      <c r="A12" s="13" t="s">
        <v>8</v>
      </c>
      <c r="B12" s="14"/>
      <c r="C12" s="14"/>
      <c r="D12" s="14"/>
      <c r="E12" s="13" t="s">
        <v>25</v>
      </c>
      <c r="F12" s="14"/>
      <c r="G12" s="35"/>
      <c r="H12" s="5"/>
      <c r="I12" s="5"/>
      <c r="J12" s="5"/>
    </row>
    <row r="13" spans="1:10" ht="15.75" x14ac:dyDescent="0.25">
      <c r="A13" s="251"/>
      <c r="B13" s="252"/>
      <c r="C13" s="252"/>
      <c r="D13" s="253"/>
      <c r="E13" s="251"/>
      <c r="F13" s="252"/>
      <c r="G13" s="253"/>
      <c r="H13" s="5"/>
      <c r="I13" s="5"/>
      <c r="J13" s="5"/>
    </row>
    <row r="14" spans="1:10" ht="16.5" thickBot="1" x14ac:dyDescent="0.3">
      <c r="A14" s="84"/>
      <c r="B14" s="85"/>
      <c r="C14" s="85"/>
      <c r="D14" s="254"/>
      <c r="E14" s="84"/>
      <c r="F14" s="85"/>
      <c r="G14" s="254"/>
      <c r="H14" s="5"/>
      <c r="I14" s="5"/>
      <c r="J14" s="5"/>
    </row>
    <row r="15" spans="1:10" ht="15.75" x14ac:dyDescent="0.25">
      <c r="A15" s="13" t="s">
        <v>7</v>
      </c>
      <c r="B15" s="14"/>
      <c r="C15" s="14"/>
      <c r="D15" s="14"/>
      <c r="E15" s="13" t="s">
        <v>25</v>
      </c>
      <c r="F15" s="14"/>
      <c r="G15" s="35"/>
      <c r="H15" s="5"/>
      <c r="I15" s="5"/>
      <c r="J15" s="5"/>
    </row>
    <row r="16" spans="1:10" ht="15.75" x14ac:dyDescent="0.25">
      <c r="A16" s="251"/>
      <c r="B16" s="252"/>
      <c r="C16" s="252"/>
      <c r="D16" s="253"/>
      <c r="E16" s="251"/>
      <c r="F16" s="252"/>
      <c r="G16" s="253"/>
      <c r="H16" s="5"/>
      <c r="I16" s="5"/>
      <c r="J16" s="5"/>
    </row>
    <row r="17" spans="1:10" ht="16.5" thickBot="1" x14ac:dyDescent="0.3">
      <c r="A17" s="84"/>
      <c r="B17" s="85"/>
      <c r="C17" s="85"/>
      <c r="D17" s="254"/>
      <c r="E17" s="84"/>
      <c r="F17" s="85"/>
      <c r="G17" s="254"/>
      <c r="H17" s="5"/>
      <c r="I17" s="5"/>
      <c r="J17" s="5"/>
    </row>
    <row r="18" spans="1:10" ht="20.25" customHeight="1" thickBot="1" x14ac:dyDescent="0.3">
      <c r="A18" s="20" t="s">
        <v>27</v>
      </c>
      <c r="B18" s="21"/>
      <c r="C18" s="21" t="s">
        <v>28</v>
      </c>
      <c r="D18" s="22" t="s">
        <v>26</v>
      </c>
      <c r="E18" s="20" t="s">
        <v>27</v>
      </c>
      <c r="F18" s="51" t="s">
        <v>29</v>
      </c>
      <c r="G18" s="41" t="s">
        <v>34</v>
      </c>
      <c r="H18" s="5"/>
      <c r="I18" s="5"/>
      <c r="J18" s="5"/>
    </row>
    <row r="19" spans="1:10" ht="15.75" x14ac:dyDescent="0.25">
      <c r="A19" s="55" t="s">
        <v>9</v>
      </c>
      <c r="B19" s="56"/>
      <c r="C19" s="56"/>
      <c r="D19" s="56"/>
      <c r="E19" s="14"/>
      <c r="F19" s="14"/>
      <c r="G19" s="28"/>
      <c r="H19" s="5"/>
      <c r="I19" s="5"/>
      <c r="J19" s="5"/>
    </row>
    <row r="20" spans="1:10" ht="16.5" thickBot="1" x14ac:dyDescent="0.3">
      <c r="A20" s="18"/>
      <c r="B20" s="19"/>
      <c r="C20" s="19"/>
      <c r="D20" s="19"/>
      <c r="E20" s="19"/>
      <c r="F20" s="19"/>
      <c r="G20" s="29"/>
      <c r="H20" s="5"/>
      <c r="I20" s="5"/>
      <c r="J20" s="5"/>
    </row>
    <row r="21" spans="1:10" ht="15.75" x14ac:dyDescent="0.25">
      <c r="A21" s="13" t="s">
        <v>10</v>
      </c>
      <c r="B21" s="14"/>
      <c r="C21" s="14"/>
      <c r="D21" s="255">
        <v>4000</v>
      </c>
      <c r="E21" s="255"/>
      <c r="F21" s="14"/>
      <c r="G21" s="28"/>
      <c r="H21" s="5"/>
      <c r="I21" s="5"/>
      <c r="J21" s="5"/>
    </row>
    <row r="22" spans="1:10" ht="16.5" thickBot="1" x14ac:dyDescent="0.3">
      <c r="A22" s="18"/>
      <c r="B22" s="19"/>
      <c r="C22" s="19"/>
      <c r="D22" s="19"/>
      <c r="E22" s="19"/>
      <c r="F22" s="19"/>
      <c r="G22" s="29"/>
      <c r="H22" s="5"/>
      <c r="I22" s="5"/>
      <c r="J22" s="5"/>
    </row>
    <row r="23" spans="1:10" ht="32.25" customHeight="1" thickBot="1" x14ac:dyDescent="0.3">
      <c r="A23" s="23" t="s">
        <v>11</v>
      </c>
      <c r="B23" s="21"/>
      <c r="C23" s="21"/>
      <c r="D23" s="21"/>
      <c r="E23" s="24" t="s">
        <v>12</v>
      </c>
      <c r="F23" s="42" t="s">
        <v>19</v>
      </c>
      <c r="G23" s="36" t="s">
        <v>13</v>
      </c>
      <c r="H23" s="5"/>
      <c r="I23" s="5"/>
      <c r="J23" s="5"/>
    </row>
    <row r="24" spans="1:10" ht="15.75" x14ac:dyDescent="0.25">
      <c r="A24" s="27" t="s">
        <v>50</v>
      </c>
      <c r="B24" s="14"/>
      <c r="C24" s="14"/>
      <c r="D24" s="14"/>
      <c r="E24" s="1"/>
      <c r="F24" s="34"/>
      <c r="G24" s="37">
        <f>0.01*D21</f>
        <v>40</v>
      </c>
      <c r="H24" s="5"/>
      <c r="I24" s="5"/>
      <c r="J24" s="5"/>
    </row>
    <row r="25" spans="1:10" ht="16.5" thickBot="1" x14ac:dyDescent="0.3">
      <c r="A25" s="53" t="s">
        <v>43</v>
      </c>
      <c r="B25" s="16"/>
      <c r="C25" s="16"/>
      <c r="D25" s="16"/>
      <c r="E25" s="52"/>
      <c r="F25" s="44"/>
      <c r="G25" s="30"/>
      <c r="H25" s="5"/>
      <c r="I25" s="5"/>
      <c r="J25" s="5"/>
    </row>
    <row r="26" spans="1:10" ht="15.75" x14ac:dyDescent="0.25">
      <c r="A26" s="17" t="s">
        <v>31</v>
      </c>
      <c r="B26" s="14"/>
      <c r="C26" s="14"/>
      <c r="D26" s="14"/>
      <c r="E26" s="32">
        <v>1</v>
      </c>
      <c r="F26" s="43"/>
      <c r="G26" s="37" t="e">
        <f>SUM(#REF!)*0.65*E26</f>
        <v>#REF!</v>
      </c>
      <c r="H26" s="5"/>
      <c r="I26" s="5"/>
      <c r="J26" s="5"/>
    </row>
    <row r="27" spans="1:10" ht="15.75" x14ac:dyDescent="0.25">
      <c r="A27" s="163" t="s">
        <v>51</v>
      </c>
      <c r="B27" s="164"/>
      <c r="C27" s="164"/>
      <c r="D27" s="250"/>
      <c r="E27" s="52"/>
      <c r="F27" s="34"/>
      <c r="G27" s="30"/>
      <c r="H27" s="5"/>
      <c r="I27" s="5"/>
      <c r="J27" s="5"/>
    </row>
    <row r="28" spans="1:10" ht="16.5" thickBot="1" x14ac:dyDescent="0.3">
      <c r="A28" s="233" t="s">
        <v>48</v>
      </c>
      <c r="B28" s="234"/>
      <c r="C28" s="234"/>
      <c r="D28" s="235"/>
      <c r="E28" s="33"/>
      <c r="F28" s="44"/>
      <c r="G28" s="29"/>
      <c r="H28" s="5"/>
      <c r="I28" s="5"/>
      <c r="J28" s="5"/>
    </row>
    <row r="29" spans="1:10" ht="15.75" x14ac:dyDescent="0.25">
      <c r="A29" s="17"/>
      <c r="B29" s="14"/>
      <c r="C29" s="14"/>
      <c r="D29" s="14"/>
      <c r="E29" s="2"/>
      <c r="F29" s="16"/>
      <c r="G29" s="26"/>
      <c r="H29" s="5"/>
      <c r="I29" s="5"/>
      <c r="J29" s="5"/>
    </row>
    <row r="30" spans="1:10" ht="16.5" thickBot="1" x14ac:dyDescent="0.3">
      <c r="A30" s="18" t="s">
        <v>16</v>
      </c>
      <c r="B30" s="19"/>
      <c r="C30" s="19"/>
      <c r="D30" s="19"/>
      <c r="E30" s="31" t="s">
        <v>18</v>
      </c>
      <c r="F30" s="7"/>
      <c r="G30" s="50" t="e">
        <f>SUM(G26:G28)</f>
        <v>#REF!</v>
      </c>
      <c r="H30" s="5"/>
      <c r="I30" s="5"/>
      <c r="J30" s="5"/>
    </row>
    <row r="31" spans="1:10" ht="15.75" x14ac:dyDescent="0.25">
      <c r="A31" s="15" t="s">
        <v>23</v>
      </c>
      <c r="B31" s="16"/>
      <c r="C31" s="16"/>
      <c r="D31" s="16"/>
      <c r="E31" s="16"/>
      <c r="F31" s="16"/>
      <c r="G31" s="26"/>
      <c r="H31" s="5"/>
      <c r="I31" s="5"/>
      <c r="J31" s="5"/>
    </row>
    <row r="32" spans="1:10" ht="15.75" x14ac:dyDescent="0.25">
      <c r="A32" s="15" t="s">
        <v>40</v>
      </c>
      <c r="B32" s="16"/>
      <c r="C32" s="16"/>
      <c r="D32" s="16"/>
      <c r="E32" s="16"/>
      <c r="F32" s="16"/>
      <c r="G32" s="57">
        <v>5</v>
      </c>
      <c r="H32" s="5"/>
      <c r="I32" s="5"/>
      <c r="J32" s="5"/>
    </row>
    <row r="33" spans="1:10" ht="16.5" thickBot="1" x14ac:dyDescent="0.3">
      <c r="A33" s="15"/>
      <c r="B33" s="16"/>
      <c r="C33" s="16"/>
      <c r="D33" s="16"/>
      <c r="E33" s="16"/>
      <c r="F33" s="16"/>
      <c r="G33" s="25"/>
      <c r="H33" s="5"/>
      <c r="I33" s="5"/>
      <c r="J33" s="5"/>
    </row>
    <row r="34" spans="1:10" ht="15.75" x14ac:dyDescent="0.25">
      <c r="A34" s="17"/>
      <c r="B34" s="14"/>
      <c r="C34" s="14"/>
      <c r="D34" s="2"/>
      <c r="E34" s="2"/>
      <c r="F34" s="3"/>
      <c r="G34" s="40"/>
      <c r="H34" s="5"/>
      <c r="I34" s="5"/>
      <c r="J34" s="5"/>
    </row>
    <row r="35" spans="1:10" ht="16.5" thickBot="1" x14ac:dyDescent="0.3">
      <c r="A35" s="6"/>
      <c r="B35" s="7"/>
      <c r="C35" s="7"/>
      <c r="D35" s="7"/>
      <c r="E35" s="31" t="s">
        <v>14</v>
      </c>
      <c r="F35" s="29"/>
      <c r="G35" s="50" t="e">
        <f>SUM(G30,G32)</f>
        <v>#REF!</v>
      </c>
      <c r="H35" s="5"/>
      <c r="I35" s="5"/>
      <c r="J35" s="5"/>
    </row>
    <row r="36" spans="1:10" ht="15.75" x14ac:dyDescent="0.25">
      <c r="A36" s="5"/>
      <c r="B36" s="5"/>
      <c r="C36" s="5"/>
      <c r="D36" s="16"/>
      <c r="E36" s="16"/>
      <c r="F36" s="5"/>
      <c r="G36" s="16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6.5" thickBot="1" x14ac:dyDescent="0.3">
      <c r="A38" s="5"/>
      <c r="B38" s="16"/>
      <c r="C38" s="16"/>
      <c r="D38" s="16"/>
      <c r="E38" s="16"/>
      <c r="F38" s="16"/>
      <c r="G38" s="16"/>
      <c r="H38" s="5"/>
      <c r="I38" s="5"/>
      <c r="J38" s="5"/>
    </row>
    <row r="39" spans="1:10" ht="15.75" x14ac:dyDescent="0.25">
      <c r="A39" s="17" t="s">
        <v>15</v>
      </c>
      <c r="B39" s="14"/>
      <c r="C39" s="14"/>
      <c r="D39" s="14"/>
      <c r="E39" s="14"/>
      <c r="F39" s="14"/>
      <c r="G39" s="28"/>
      <c r="H39" s="5"/>
      <c r="I39" s="5"/>
      <c r="J39" s="5"/>
    </row>
    <row r="40" spans="1:10" ht="15.75" customHeight="1" x14ac:dyDescent="0.25">
      <c r="A40" s="236"/>
      <c r="B40" s="237"/>
      <c r="C40" s="237"/>
      <c r="D40" s="237"/>
      <c r="E40" s="237"/>
      <c r="F40" s="237"/>
      <c r="G40" s="238"/>
      <c r="H40" s="5"/>
      <c r="I40" s="5"/>
      <c r="J40" s="5"/>
    </row>
    <row r="41" spans="1:10" ht="15.75" customHeight="1" x14ac:dyDescent="0.25">
      <c r="A41" s="236"/>
      <c r="B41" s="237"/>
      <c r="C41" s="237"/>
      <c r="D41" s="237"/>
      <c r="E41" s="237"/>
      <c r="F41" s="237"/>
      <c r="G41" s="238"/>
      <c r="H41" s="5"/>
      <c r="I41" s="5"/>
      <c r="J41" s="5"/>
    </row>
    <row r="42" spans="1:10" ht="15.75" customHeight="1" x14ac:dyDescent="0.25">
      <c r="A42" s="236"/>
      <c r="B42" s="237"/>
      <c r="C42" s="237"/>
      <c r="D42" s="237"/>
      <c r="E42" s="237"/>
      <c r="F42" s="237"/>
      <c r="G42" s="238"/>
      <c r="H42" s="5"/>
      <c r="I42" s="5"/>
      <c r="J42" s="5"/>
    </row>
    <row r="43" spans="1:10" ht="15.75" customHeight="1" x14ac:dyDescent="0.25">
      <c r="A43" s="236"/>
      <c r="B43" s="237"/>
      <c r="C43" s="237"/>
      <c r="D43" s="237"/>
      <c r="E43" s="237"/>
      <c r="F43" s="237"/>
      <c r="G43" s="238"/>
      <c r="H43" s="5"/>
      <c r="I43" s="5"/>
      <c r="J43" s="5"/>
    </row>
    <row r="44" spans="1:10" ht="15.75" customHeight="1" x14ac:dyDescent="0.25">
      <c r="A44" s="236"/>
      <c r="B44" s="237"/>
      <c r="C44" s="237"/>
      <c r="D44" s="237"/>
      <c r="E44" s="237"/>
      <c r="F44" s="237"/>
      <c r="G44" s="238"/>
      <c r="H44" s="5"/>
      <c r="I44" s="5"/>
      <c r="J44" s="5"/>
    </row>
    <row r="45" spans="1:10" ht="15.75" thickBot="1" x14ac:dyDescent="0.3">
      <c r="A45" s="239"/>
      <c r="B45" s="240"/>
      <c r="C45" s="240"/>
      <c r="D45" s="240"/>
      <c r="E45" s="240"/>
      <c r="F45" s="240"/>
      <c r="G45" s="241"/>
      <c r="H45" s="5"/>
      <c r="I45" s="5"/>
      <c r="J45" s="5"/>
    </row>
    <row r="46" spans="1:10" x14ac:dyDescent="0.25">
      <c r="A46" s="8"/>
      <c r="B46" s="2"/>
      <c r="C46" s="2"/>
      <c r="D46" s="2"/>
      <c r="E46" s="2"/>
      <c r="F46" s="2"/>
      <c r="G46" s="3"/>
      <c r="H46" s="5"/>
      <c r="I46" s="5"/>
      <c r="J46" s="5"/>
    </row>
    <row r="47" spans="1:10" ht="15.75" x14ac:dyDescent="0.25">
      <c r="A47" s="205" t="s">
        <v>44</v>
      </c>
      <c r="B47" s="104"/>
      <c r="C47" s="104"/>
      <c r="D47" s="104"/>
      <c r="E47" s="104"/>
      <c r="F47" s="104"/>
      <c r="G47" s="242"/>
      <c r="H47" s="5"/>
      <c r="I47" s="5"/>
      <c r="J47" s="5"/>
    </row>
    <row r="48" spans="1:10" ht="15.75" x14ac:dyDescent="0.25">
      <c r="A48" s="205" t="s">
        <v>17</v>
      </c>
      <c r="B48" s="104"/>
      <c r="C48" s="104"/>
      <c r="D48" s="104"/>
      <c r="E48" s="104"/>
      <c r="F48" s="104"/>
      <c r="G48" s="242"/>
      <c r="H48" s="5"/>
      <c r="I48" s="5"/>
      <c r="J48" s="5"/>
    </row>
    <row r="49" spans="1:10" ht="15.75" x14ac:dyDescent="0.25">
      <c r="A49" s="15"/>
      <c r="B49" s="16"/>
      <c r="C49" s="16"/>
      <c r="D49" s="16"/>
      <c r="E49" s="16"/>
      <c r="F49" s="16"/>
      <c r="G49" s="30"/>
      <c r="H49" s="5"/>
      <c r="I49" s="5"/>
      <c r="J49" s="5"/>
    </row>
    <row r="50" spans="1:10" ht="15.75" x14ac:dyDescent="0.25">
      <c r="A50" s="205" t="s">
        <v>41</v>
      </c>
      <c r="B50" s="104"/>
      <c r="C50" s="104"/>
      <c r="D50" s="104"/>
      <c r="E50" s="104"/>
      <c r="F50" s="104" t="s">
        <v>42</v>
      </c>
      <c r="G50" s="242"/>
      <c r="H50" s="5"/>
      <c r="I50" s="5"/>
      <c r="J50" s="5"/>
    </row>
    <row r="51" spans="1:10" ht="15.75" x14ac:dyDescent="0.25">
      <c r="A51" s="15"/>
      <c r="B51" s="16"/>
      <c r="C51" s="16"/>
      <c r="D51" s="16"/>
      <c r="E51" s="16"/>
      <c r="F51" s="16"/>
      <c r="G51" s="30"/>
      <c r="H51" s="5"/>
      <c r="I51" s="5"/>
      <c r="J51" s="5"/>
    </row>
    <row r="52" spans="1:10" x14ac:dyDescent="0.25">
      <c r="A52" s="4"/>
      <c r="B52" s="5"/>
      <c r="C52" s="5"/>
      <c r="D52" s="5"/>
      <c r="E52" s="5"/>
      <c r="F52" s="5"/>
      <c r="G52" s="38"/>
      <c r="H52" s="5"/>
      <c r="I52" s="5"/>
      <c r="J52" s="5"/>
    </row>
    <row r="53" spans="1:10" x14ac:dyDescent="0.25">
      <c r="A53" s="4"/>
      <c r="B53" s="5"/>
      <c r="C53" s="5"/>
      <c r="D53" s="5"/>
      <c r="E53" s="5"/>
      <c r="F53" s="5"/>
      <c r="G53" s="38"/>
      <c r="H53" s="5"/>
    </row>
    <row r="54" spans="1:10" ht="15.75" customHeight="1" x14ac:dyDescent="0.25">
      <c r="A54" s="4"/>
      <c r="B54" s="16" t="s">
        <v>46</v>
      </c>
      <c r="C54" s="16"/>
      <c r="D54" s="16"/>
      <c r="E54" s="16"/>
      <c r="F54" s="16"/>
      <c r="G54" s="30"/>
      <c r="H54" s="5"/>
    </row>
    <row r="55" spans="1:10" ht="15.75" customHeight="1" x14ac:dyDescent="0.25">
      <c r="A55" s="4"/>
      <c r="B55" s="16" t="s">
        <v>47</v>
      </c>
      <c r="C55" s="16"/>
      <c r="D55" s="16"/>
      <c r="E55" s="16"/>
      <c r="F55" s="16"/>
      <c r="G55" s="30"/>
      <c r="H55" s="5"/>
    </row>
    <row r="56" spans="1:10" ht="15.75" customHeight="1" x14ac:dyDescent="0.25">
      <c r="A56" s="4"/>
      <c r="B56" s="16"/>
      <c r="C56" s="16"/>
      <c r="D56" s="16"/>
      <c r="E56" s="16"/>
      <c r="F56" s="16"/>
      <c r="G56" s="30"/>
      <c r="H56" s="5"/>
    </row>
    <row r="57" spans="1:10" ht="15.75" x14ac:dyDescent="0.25">
      <c r="A57" s="4"/>
      <c r="B57" s="16"/>
      <c r="C57" s="16"/>
      <c r="D57" s="16"/>
      <c r="E57" s="16"/>
      <c r="F57" s="16"/>
      <c r="G57" s="30"/>
      <c r="H57" s="5"/>
    </row>
    <row r="58" spans="1:10" ht="15.75" x14ac:dyDescent="0.25">
      <c r="A58" s="4"/>
      <c r="B58" s="16" t="s">
        <v>45</v>
      </c>
      <c r="C58" s="16"/>
      <c r="D58" s="16"/>
      <c r="E58" s="16"/>
      <c r="F58" s="16"/>
      <c r="G58" s="30"/>
      <c r="H58" s="5"/>
    </row>
    <row r="59" spans="1:10" ht="15.75" x14ac:dyDescent="0.25">
      <c r="A59" s="4"/>
      <c r="B59" s="16" t="s">
        <v>22</v>
      </c>
      <c r="C59" s="16"/>
      <c r="D59" s="16"/>
      <c r="E59" s="16"/>
      <c r="F59" s="16"/>
      <c r="G59" s="30"/>
    </row>
    <row r="60" spans="1:10" ht="15.75" thickBot="1" x14ac:dyDescent="0.3">
      <c r="A60" s="6"/>
      <c r="B60" s="7"/>
      <c r="C60" s="7"/>
      <c r="D60" s="7"/>
      <c r="E60" s="46"/>
      <c r="F60" s="7"/>
      <c r="G60" s="39"/>
    </row>
    <row r="67" spans="1:11" x14ac:dyDescent="0.25">
      <c r="H67" s="45"/>
    </row>
    <row r="69" spans="1:11" ht="17.25" customHeight="1" x14ac:dyDescent="0.25"/>
    <row r="71" spans="1:11" ht="15.75" x14ac:dyDescent="0.25">
      <c r="A71" s="12" t="s">
        <v>49</v>
      </c>
      <c r="B71" s="12"/>
      <c r="C71" s="12"/>
      <c r="D71" s="12"/>
      <c r="E71" s="12"/>
      <c r="F71" s="12"/>
    </row>
    <row r="72" spans="1:11" ht="15.75" thickBot="1" x14ac:dyDescent="0.3"/>
    <row r="73" spans="1:11" ht="15.75" thickBot="1" x14ac:dyDescent="0.3">
      <c r="A73" s="243" t="s">
        <v>35</v>
      </c>
      <c r="B73" s="244"/>
      <c r="C73" s="244"/>
      <c r="D73" s="244"/>
      <c r="E73" s="245"/>
      <c r="F73" s="245"/>
      <c r="G73" s="246"/>
    </row>
    <row r="74" spans="1:11" ht="21.75" thickBot="1" x14ac:dyDescent="0.3">
      <c r="A74" s="247" t="s">
        <v>36</v>
      </c>
      <c r="B74" s="248"/>
      <c r="C74" s="249"/>
      <c r="D74" s="49" t="s">
        <v>38</v>
      </c>
      <c r="E74" s="47"/>
      <c r="F74" s="48" t="s">
        <v>39</v>
      </c>
      <c r="G74" s="47"/>
    </row>
    <row r="75" spans="1:11" ht="20.25" customHeight="1" thickBot="1" x14ac:dyDescent="0.3">
      <c r="A75" s="228" t="s">
        <v>37</v>
      </c>
      <c r="B75" s="229"/>
      <c r="C75" s="230"/>
      <c r="D75" s="231"/>
      <c r="E75" s="231"/>
      <c r="F75" s="231"/>
      <c r="G75" s="232"/>
    </row>
    <row r="80" spans="1:11" x14ac:dyDescent="0.25">
      <c r="K80" s="5"/>
    </row>
    <row r="84" spans="6:6" x14ac:dyDescent="0.25">
      <c r="F84" s="5"/>
    </row>
  </sheetData>
  <mergeCells count="30">
    <mergeCell ref="C2:E2"/>
    <mergeCell ref="C3:E3"/>
    <mergeCell ref="C4:E4"/>
    <mergeCell ref="F4:G4"/>
    <mergeCell ref="C5:E5"/>
    <mergeCell ref="F5:G5"/>
    <mergeCell ref="F2:G3"/>
    <mergeCell ref="A27:D27"/>
    <mergeCell ref="A10:E10"/>
    <mergeCell ref="A11:E11"/>
    <mergeCell ref="A13:D13"/>
    <mergeCell ref="E13:G13"/>
    <mergeCell ref="A14:D14"/>
    <mergeCell ref="E14:G14"/>
    <mergeCell ref="A16:D16"/>
    <mergeCell ref="E16:G16"/>
    <mergeCell ref="A17:D17"/>
    <mergeCell ref="E17:G17"/>
    <mergeCell ref="D21:E21"/>
    <mergeCell ref="A75:B75"/>
    <mergeCell ref="C75:G75"/>
    <mergeCell ref="A28:D28"/>
    <mergeCell ref="A40:G45"/>
    <mergeCell ref="A47:G47"/>
    <mergeCell ref="A48:G48"/>
    <mergeCell ref="A50:E50"/>
    <mergeCell ref="F50:G50"/>
    <mergeCell ref="A73:D73"/>
    <mergeCell ref="E73:G73"/>
    <mergeCell ref="A74:C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City of Saint Paul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See Her</dc:creator>
  <cp:lastModifiedBy>Blaser, Ann (CI-StPaul)</cp:lastModifiedBy>
  <cp:lastPrinted>2016-01-04T14:28:07Z</cp:lastPrinted>
  <dcterms:created xsi:type="dcterms:W3CDTF">2014-06-20T15:59:31Z</dcterms:created>
  <dcterms:modified xsi:type="dcterms:W3CDTF">2023-02-27T13:36:39Z</dcterms:modified>
</cp:coreProperties>
</file>