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paulmn.sharepoint.com/sites/PED-Housing/Shared Documents/4d Program/Program Materials/Forms and Documents/2024/Rent Roll/Final/"/>
    </mc:Choice>
  </mc:AlternateContent>
  <xr:revisionPtr revIDLastSave="0" documentId="8_{0F2BA5F0-10CA-4EEA-BA8E-6C779A075CA8}" xr6:coauthVersionLast="47" xr6:coauthVersionMax="47" xr10:uidLastSave="{00000000-0000-0000-0000-000000000000}"/>
  <bookViews>
    <workbookView showHorizontalScroll="0" showSheetTabs="0" xWindow="31095" yWindow="2745" windowWidth="23970" windowHeight="11130" firstSheet="1" activeTab="1" xr2:uid="{00000000-000D-0000-FFFF-FFFF00000000}"/>
  </bookViews>
  <sheets>
    <sheet name="Sheet1" sheetId="1" r:id="rId1"/>
    <sheet name="2022 4D ST PAUL RECERTIFICATION" sheetId="3" r:id="rId2"/>
  </sheets>
  <definedNames>
    <definedName name="DEADLINE">"FRIDAY, DECEMBER 30, 2022"</definedName>
    <definedName name="_xlnm.Print_Area" localSheetId="1">'2022 4D ST PAUL RECERTIFICATION'!$B$2:$S$68</definedName>
    <definedName name="RR_ADDRESS">'2022 4D ST PAUL RECERTIFICATION'!$C$20</definedName>
    <definedName name="RR_AGENT">'2022 4D ST PAUL RECERTIFICATION'!$C$32</definedName>
    <definedName name="RR_EMAIL">'2022 4D ST PAUL RECERTIFICATION'!$C$36</definedName>
    <definedName name="RR_MAIL1">'2022 4D ST PAUL RECERTIFICATION'!$D$44</definedName>
    <definedName name="RR_MAIL2">'2022 4D ST PAUL RECERTIFICATION'!$D$45</definedName>
    <definedName name="RR_MAIL3">'2022 4D ST PAUL RECERTIFICATION'!$D$46</definedName>
    <definedName name="RR_MAIL4">'2022 4D ST PAUL RECERTIFICATION'!$D$47</definedName>
    <definedName name="RR_OWNER">'2022 4D ST PAUL RECERTIFICATION'!$C$26</definedName>
    <definedName name="RR_PHONE">'2022 4D ST PAUL RECERTIFICATION'!$C$40</definedName>
    <definedName name="RR_PIN">'2022 4D ST PAUL RECERTIFICATION'!#REF!</definedName>
    <definedName name="RR_TOTAL_4D_UNITS">'2022 4D ST PAUL RECERTIFICATION'!$N$23</definedName>
    <definedName name="RR_TOTAL_UNITS">'2022 4D ST PAUL RECERTIFICATION'!$N$21</definedName>
    <definedName name="RR_UNITS_50AMI">'2022 4D ST PAUL RECERTIFICATION'!$N$25</definedName>
    <definedName name="RR_UNITS_60AMI">'2022 4D ST PAUL RECERTIFICATION'!$N$27</definedName>
  </definedNames>
  <calcPr calcId="191028"/>
  <extLst>
    <ext xmlns:x14="http://schemas.microsoft.com/office/spreadsheetml/2009/9/main" uri="{79F54976-1DA5-4618-B147-4CDE4B953A38}">
      <x14:workbookPr defaultImageDpi="33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3" i="3" l="1"/>
  <c r="AE63" i="3"/>
  <c r="AF63" i="3"/>
  <c r="AG63" i="3"/>
  <c r="AH63" i="3"/>
  <c r="AI63" i="3"/>
  <c r="AJ63" i="3"/>
  <c r="AK63" i="3"/>
  <c r="AD62" i="3"/>
  <c r="AE62" i="3"/>
  <c r="AF62" i="3"/>
  <c r="AG62" i="3"/>
  <c r="AH62" i="3"/>
  <c r="AI62" i="3"/>
  <c r="AJ62" i="3"/>
  <c r="AK62" i="3"/>
  <c r="AD61" i="3"/>
  <c r="AE61" i="3"/>
  <c r="AF61" i="3"/>
  <c r="AG61" i="3"/>
  <c r="AH61" i="3"/>
  <c r="AI61" i="3"/>
  <c r="AJ61" i="3"/>
  <c r="AK61" i="3"/>
  <c r="AD64" i="3"/>
  <c r="AE64" i="3"/>
  <c r="AF64" i="3"/>
  <c r="AG64" i="3"/>
  <c r="AH64" i="3"/>
  <c r="AI64" i="3"/>
  <c r="AJ64" i="3"/>
  <c r="AK64" i="3"/>
  <c r="AD60" i="3"/>
  <c r="AE60" i="3"/>
  <c r="AF60" i="3"/>
  <c r="AG60" i="3"/>
  <c r="AH60" i="3"/>
  <c r="AI60" i="3"/>
  <c r="AJ60" i="3"/>
  <c r="AK60" i="3"/>
  <c r="AD57" i="3"/>
  <c r="AE57" i="3"/>
  <c r="AF57" i="3"/>
  <c r="AG57" i="3"/>
  <c r="AH57" i="3"/>
  <c r="AI57" i="3"/>
  <c r="AJ57" i="3"/>
  <c r="AK57" i="3"/>
  <c r="AD58" i="3"/>
  <c r="AE58" i="3"/>
  <c r="AF58" i="3"/>
  <c r="AG58" i="3"/>
  <c r="AH58" i="3"/>
  <c r="AI58" i="3"/>
  <c r="AJ58" i="3"/>
  <c r="AK58" i="3"/>
  <c r="AD56" i="3"/>
  <c r="AE56" i="3"/>
  <c r="AF56" i="3"/>
  <c r="AG56" i="3"/>
  <c r="AH56" i="3"/>
  <c r="AI56" i="3"/>
  <c r="AJ56" i="3"/>
  <c r="AK56" i="3"/>
  <c r="AD55" i="3"/>
  <c r="AE55" i="3"/>
  <c r="AF55" i="3"/>
  <c r="AG55" i="3"/>
  <c r="AH55" i="3"/>
  <c r="AI55" i="3"/>
  <c r="AJ55" i="3"/>
  <c r="AK55" i="3"/>
  <c r="AD59" i="3"/>
  <c r="AE59" i="3"/>
  <c r="AF59" i="3"/>
  <c r="AG59" i="3"/>
  <c r="AH59" i="3"/>
  <c r="AI59" i="3"/>
  <c r="AJ59" i="3"/>
  <c r="AK59" i="3"/>
  <c r="P66" i="3" l="1" a="1"/>
  <c r="P66" i="3" s="1"/>
  <c r="N27" i="3"/>
  <c r="N25" i="3"/>
  <c r="N23" i="3"/>
  <c r="AD16" i="3"/>
  <c r="AE16" i="3"/>
  <c r="AF16" i="3"/>
  <c r="AG16" i="3"/>
  <c r="AH16" i="3"/>
  <c r="AI16" i="3"/>
  <c r="AJ16" i="3"/>
  <c r="AD14" i="3"/>
  <c r="AE14" i="3"/>
  <c r="AF14" i="3"/>
  <c r="AG14" i="3"/>
  <c r="AH14" i="3"/>
  <c r="AI14" i="3"/>
  <c r="AJ14" i="3"/>
  <c r="AD15" i="3"/>
  <c r="AE15" i="3"/>
  <c r="AF15" i="3"/>
  <c r="AG15" i="3"/>
  <c r="AH15" i="3"/>
  <c r="AI15" i="3"/>
  <c r="AJ15" i="3"/>
  <c r="O21" i="3" l="1"/>
  <c r="N66" i="3" a="1"/>
  <c r="N66" i="3" s="1"/>
  <c r="O66" i="3" s="1"/>
  <c r="AD4" i="3" l="1"/>
  <c r="AE4" i="3"/>
  <c r="AF4" i="3"/>
  <c r="AG4" i="3"/>
  <c r="AH4" i="3"/>
  <c r="AI4" i="3"/>
  <c r="AJ4" i="3"/>
  <c r="AD5" i="3"/>
  <c r="AE5" i="3"/>
  <c r="AF5" i="3"/>
  <c r="AG5" i="3"/>
  <c r="AH5" i="3"/>
  <c r="AI5" i="3"/>
  <c r="AJ5" i="3"/>
  <c r="AD6" i="3"/>
  <c r="AE6" i="3"/>
  <c r="AF6" i="3"/>
  <c r="AG6" i="3"/>
  <c r="AH6" i="3"/>
  <c r="AI6" i="3"/>
  <c r="AJ6" i="3"/>
  <c r="AD7" i="3"/>
  <c r="AE7" i="3"/>
  <c r="AF7" i="3"/>
  <c r="AG7" i="3"/>
  <c r="AH7" i="3"/>
  <c r="AI7" i="3"/>
  <c r="AJ7" i="3"/>
  <c r="AD8" i="3"/>
  <c r="AE8" i="3"/>
  <c r="AF8" i="3"/>
  <c r="AG8" i="3"/>
  <c r="AH8" i="3"/>
  <c r="AI8" i="3"/>
  <c r="AJ8" i="3"/>
  <c r="AD9" i="3"/>
  <c r="AE9" i="3"/>
  <c r="AF9" i="3"/>
  <c r="AG9" i="3"/>
  <c r="AH9" i="3"/>
  <c r="AI9" i="3"/>
  <c r="AJ9" i="3"/>
  <c r="AD10" i="3"/>
  <c r="AE10" i="3"/>
  <c r="AF10" i="3"/>
  <c r="AG10" i="3"/>
  <c r="AH10" i="3"/>
  <c r="AI10" i="3"/>
  <c r="AJ10" i="3"/>
  <c r="AD11" i="3"/>
  <c r="AE11" i="3"/>
  <c r="AF11" i="3"/>
  <c r="AG11" i="3"/>
  <c r="AH11" i="3"/>
  <c r="AI11" i="3"/>
  <c r="AJ11" i="3"/>
  <c r="AD12" i="3"/>
  <c r="AE12" i="3"/>
  <c r="AF12" i="3"/>
  <c r="AG12" i="3"/>
  <c r="AH12" i="3"/>
  <c r="AI12" i="3"/>
  <c r="AJ12" i="3"/>
  <c r="AD13" i="3"/>
  <c r="AE13" i="3"/>
  <c r="AF13" i="3"/>
  <c r="AG13" i="3"/>
  <c r="AH13" i="3"/>
  <c r="AI13" i="3"/>
  <c r="AJ13" i="3"/>
  <c r="AD17" i="3"/>
  <c r="AE17" i="3"/>
  <c r="AF17" i="3"/>
  <c r="AG17" i="3"/>
  <c r="AH17" i="3"/>
  <c r="AI17" i="3"/>
  <c r="AJ17" i="3"/>
  <c r="AD18" i="3"/>
  <c r="AE18" i="3"/>
  <c r="AF18" i="3"/>
  <c r="AG18" i="3"/>
  <c r="AH18" i="3"/>
  <c r="AI18" i="3"/>
  <c r="AJ18" i="3"/>
  <c r="AD19" i="3"/>
  <c r="AE19" i="3"/>
  <c r="AF19" i="3"/>
  <c r="AG19" i="3"/>
  <c r="AH19" i="3"/>
  <c r="AI19" i="3"/>
  <c r="AJ19" i="3"/>
  <c r="AD20" i="3"/>
  <c r="AE20" i="3"/>
  <c r="AF20" i="3"/>
  <c r="AG20" i="3"/>
  <c r="AH20" i="3"/>
  <c r="AI20" i="3"/>
  <c r="AJ20" i="3"/>
  <c r="AD21" i="3"/>
  <c r="AE21" i="3"/>
  <c r="AF21" i="3"/>
  <c r="AG21" i="3"/>
  <c r="AH21" i="3"/>
  <c r="AI21" i="3"/>
  <c r="AJ21" i="3"/>
  <c r="AD22" i="3"/>
  <c r="AE22" i="3"/>
  <c r="AF22" i="3"/>
  <c r="AG22" i="3"/>
  <c r="AH22" i="3"/>
  <c r="AI22" i="3"/>
  <c r="AJ22" i="3"/>
  <c r="AD23" i="3"/>
  <c r="AE23" i="3"/>
  <c r="AF23" i="3"/>
  <c r="AG23" i="3"/>
  <c r="AH23" i="3"/>
  <c r="AI23" i="3"/>
  <c r="AJ23" i="3"/>
  <c r="AD24" i="3"/>
  <c r="AE24" i="3"/>
  <c r="AF24" i="3"/>
  <c r="AG24" i="3"/>
  <c r="AH24" i="3"/>
  <c r="AI24" i="3"/>
  <c r="AJ24" i="3"/>
  <c r="AD25" i="3"/>
  <c r="AE25" i="3"/>
  <c r="AF25" i="3"/>
  <c r="AG25" i="3"/>
  <c r="AH25" i="3"/>
  <c r="AI25" i="3"/>
  <c r="AJ25" i="3"/>
  <c r="AK25" i="3"/>
  <c r="AE26" i="3"/>
  <c r="AF26" i="3"/>
  <c r="AG26" i="3"/>
  <c r="AH26" i="3"/>
  <c r="AI26" i="3"/>
  <c r="AJ26" i="3"/>
  <c r="AK26" i="3"/>
  <c r="AD27" i="3"/>
  <c r="AE27" i="3"/>
  <c r="AF27" i="3"/>
  <c r="AG27" i="3"/>
  <c r="AH27" i="3"/>
  <c r="AI27" i="3"/>
  <c r="AJ27" i="3"/>
  <c r="AK27" i="3"/>
  <c r="AD28" i="3"/>
  <c r="AE28" i="3"/>
  <c r="AF28" i="3"/>
  <c r="AG28" i="3"/>
  <c r="AH28" i="3"/>
  <c r="AI28" i="3"/>
  <c r="AJ28" i="3"/>
  <c r="AK28" i="3"/>
  <c r="AD29" i="3"/>
  <c r="AE29" i="3"/>
  <c r="AF29" i="3"/>
  <c r="AG29" i="3"/>
  <c r="AH29" i="3"/>
  <c r="AI29" i="3"/>
  <c r="AJ29" i="3"/>
  <c r="AD30" i="3"/>
  <c r="AE30" i="3"/>
  <c r="AF30" i="3"/>
  <c r="AG30" i="3"/>
  <c r="AH30" i="3"/>
  <c r="AI30" i="3"/>
  <c r="AJ30" i="3"/>
  <c r="AD31" i="3"/>
  <c r="AE31" i="3"/>
  <c r="AF31" i="3"/>
  <c r="AG31" i="3"/>
  <c r="AH31" i="3"/>
  <c r="AI31" i="3"/>
  <c r="AJ31" i="3"/>
  <c r="AD32" i="3"/>
  <c r="AE32" i="3"/>
  <c r="AF32" i="3"/>
  <c r="AG32" i="3"/>
  <c r="AH32" i="3"/>
  <c r="AI32" i="3"/>
  <c r="AJ32" i="3"/>
  <c r="AD33" i="3"/>
  <c r="AE33" i="3"/>
  <c r="AF33" i="3"/>
  <c r="AG33" i="3"/>
  <c r="AH33" i="3"/>
  <c r="AI33" i="3"/>
  <c r="AJ33" i="3"/>
  <c r="AD34" i="3"/>
  <c r="AE34" i="3"/>
  <c r="AF34" i="3"/>
  <c r="AG34" i="3"/>
  <c r="AH34" i="3"/>
  <c r="AI34" i="3"/>
  <c r="AJ34" i="3"/>
  <c r="AD35" i="3"/>
  <c r="AE35" i="3"/>
  <c r="AF35" i="3"/>
  <c r="AG35" i="3"/>
  <c r="AH35" i="3"/>
  <c r="AI35" i="3"/>
  <c r="AJ35" i="3"/>
  <c r="AD36" i="3"/>
  <c r="AE36" i="3"/>
  <c r="AF36" i="3"/>
  <c r="AG36" i="3"/>
  <c r="AH36" i="3"/>
  <c r="AI36" i="3"/>
  <c r="AJ36" i="3"/>
  <c r="AD37" i="3"/>
  <c r="AE37" i="3"/>
  <c r="AF37" i="3"/>
  <c r="AG37" i="3"/>
  <c r="AH37" i="3"/>
  <c r="AI37" i="3"/>
  <c r="AJ37" i="3"/>
  <c r="AD38" i="3"/>
  <c r="AE38" i="3"/>
  <c r="AF38" i="3"/>
  <c r="AG38" i="3"/>
  <c r="AH38" i="3"/>
  <c r="AI38" i="3"/>
  <c r="AJ38" i="3"/>
  <c r="AD39" i="3"/>
  <c r="AE39" i="3"/>
  <c r="AF39" i="3"/>
  <c r="AG39" i="3"/>
  <c r="AH39" i="3"/>
  <c r="AI39" i="3"/>
  <c r="AJ39" i="3"/>
  <c r="AD40" i="3"/>
  <c r="AE40" i="3"/>
  <c r="AF40" i="3"/>
  <c r="AG40" i="3"/>
  <c r="AH40" i="3"/>
  <c r="AI40" i="3"/>
  <c r="AJ40" i="3"/>
  <c r="AD41" i="3"/>
  <c r="AE41" i="3"/>
  <c r="AF41" i="3"/>
  <c r="AG41" i="3"/>
  <c r="AH41" i="3"/>
  <c r="AI41" i="3"/>
  <c r="AJ41" i="3"/>
  <c r="AD42" i="3"/>
  <c r="AE42" i="3"/>
  <c r="AF42" i="3"/>
  <c r="AG42" i="3"/>
  <c r="AH42" i="3"/>
  <c r="AI42" i="3"/>
  <c r="AJ42" i="3"/>
  <c r="AD43" i="3"/>
  <c r="AE43" i="3"/>
  <c r="AF43" i="3"/>
  <c r="AG43" i="3"/>
  <c r="AH43" i="3"/>
  <c r="AI43" i="3"/>
  <c r="AJ43" i="3"/>
  <c r="AD44" i="3"/>
  <c r="AE44" i="3"/>
  <c r="AF44" i="3"/>
  <c r="AG44" i="3"/>
  <c r="AH44" i="3"/>
  <c r="AI44" i="3"/>
  <c r="AJ44" i="3"/>
  <c r="AD45" i="3"/>
  <c r="AE45" i="3"/>
  <c r="AF45" i="3"/>
  <c r="AG45" i="3"/>
  <c r="AH45" i="3"/>
  <c r="AI45" i="3"/>
  <c r="AJ45" i="3"/>
  <c r="AD46" i="3"/>
  <c r="AE46" i="3"/>
  <c r="AF46" i="3"/>
  <c r="AG46" i="3"/>
  <c r="AH46" i="3"/>
  <c r="AI46" i="3"/>
  <c r="AJ46" i="3"/>
  <c r="AD47" i="3"/>
  <c r="AE47" i="3"/>
  <c r="AF47" i="3"/>
  <c r="AG47" i="3"/>
  <c r="AH47" i="3"/>
  <c r="AI47" i="3"/>
  <c r="AJ47" i="3"/>
  <c r="AD48" i="3"/>
  <c r="AE48" i="3"/>
  <c r="AF48" i="3"/>
  <c r="AG48" i="3"/>
  <c r="AH48" i="3"/>
  <c r="AI48" i="3"/>
  <c r="AJ48" i="3"/>
  <c r="AK48" i="3"/>
  <c r="AD49" i="3"/>
  <c r="AE49" i="3"/>
  <c r="AF49" i="3"/>
  <c r="AG49" i="3"/>
  <c r="AH49" i="3"/>
  <c r="AI49" i="3"/>
  <c r="AJ49" i="3"/>
  <c r="AK49" i="3"/>
  <c r="AD50" i="3"/>
  <c r="AE50" i="3"/>
  <c r="AF50" i="3"/>
  <c r="AG50" i="3"/>
  <c r="AH50" i="3"/>
  <c r="AI50" i="3"/>
  <c r="AJ50" i="3"/>
  <c r="AK50" i="3"/>
  <c r="AD51" i="3"/>
  <c r="AE51" i="3"/>
  <c r="AF51" i="3"/>
  <c r="AG51" i="3"/>
  <c r="AH51" i="3"/>
  <c r="AI51" i="3"/>
  <c r="AJ51" i="3"/>
  <c r="AK51" i="3"/>
  <c r="AD52" i="3"/>
  <c r="AE52" i="3"/>
  <c r="AF52" i="3"/>
  <c r="AG52" i="3"/>
  <c r="AH52" i="3"/>
  <c r="AI52" i="3"/>
  <c r="AJ52" i="3"/>
  <c r="AK52" i="3"/>
  <c r="AD53" i="3"/>
  <c r="AE53" i="3"/>
  <c r="AF53" i="3"/>
  <c r="AG53" i="3"/>
  <c r="AH53" i="3"/>
  <c r="AI53" i="3"/>
  <c r="AJ53" i="3"/>
  <c r="AK53" i="3"/>
  <c r="AD54" i="3"/>
  <c r="AE54" i="3"/>
  <c r="AF54" i="3"/>
  <c r="AG54" i="3"/>
  <c r="AH54" i="3"/>
  <c r="AI54" i="3"/>
  <c r="AJ54" i="3"/>
  <c r="AK54" i="3"/>
  <c r="AD65" i="3"/>
  <c r="AE65" i="3"/>
  <c r="AF65" i="3"/>
  <c r="AG65" i="3"/>
  <c r="AH65" i="3"/>
  <c r="AI65" i="3"/>
  <c r="AJ65" i="3"/>
  <c r="AK65" i="3"/>
  <c r="AD66" i="3"/>
  <c r="AE66" i="3"/>
  <c r="AF66" i="3"/>
  <c r="AG66" i="3"/>
  <c r="AH66" i="3"/>
  <c r="AI66" i="3"/>
  <c r="AJ66" i="3"/>
  <c r="AK66" i="3"/>
  <c r="AK21" i="3"/>
  <c r="AJ3" i="3"/>
  <c r="AI3" i="3"/>
  <c r="AH3" i="3"/>
  <c r="AG3" i="3"/>
  <c r="AF3" i="3"/>
  <c r="AE3" i="3"/>
  <c r="AD3" i="3"/>
  <c r="AK24" i="3"/>
  <c r="AK46" i="3"/>
  <c r="AK47" i="3"/>
  <c r="AK45" i="3"/>
  <c r="C54" i="3"/>
  <c r="AD26" i="3" s="1"/>
  <c r="AK44" i="3" l="1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4" i="3"/>
  <c r="AK5" i="3"/>
  <c r="AK6" i="3"/>
  <c r="AK7" i="3"/>
  <c r="AK8" i="3"/>
  <c r="AK10" i="3"/>
  <c r="AK11" i="3"/>
  <c r="AK12" i="3"/>
  <c r="AK13" i="3"/>
  <c r="AK14" i="3"/>
  <c r="AK18" i="3"/>
  <c r="AK20" i="3"/>
  <c r="AK22" i="3"/>
  <c r="AK23" i="3"/>
  <c r="AK3" i="3"/>
  <c r="AK19" i="3" l="1"/>
  <c r="AK16" i="3"/>
  <c r="AK17" i="3"/>
  <c r="AK15" i="3"/>
  <c r="AK9" i="3"/>
  <c r="A47" i="1" l="1"/>
  <c r="G64" i="1" l="1" a="1"/>
  <c r="G64" i="1" s="1"/>
  <c r="G63" i="1" a="1"/>
  <c r="G63" i="1" s="1"/>
  <c r="G62" i="1" a="1"/>
  <c r="G62" i="1" s="1"/>
  <c r="G61" i="1" a="1"/>
  <c r="G61" i="1" s="1"/>
  <c r="G60" i="1" a="1"/>
  <c r="G60" i="1" s="1"/>
  <c r="G59" i="1" a="1"/>
  <c r="G59" i="1" s="1"/>
  <c r="G58" i="1" a="1"/>
  <c r="G58" i="1" s="1"/>
  <c r="G57" i="1" a="1"/>
  <c r="G57" i="1" s="1"/>
  <c r="G56" i="1" a="1"/>
  <c r="G56" i="1" s="1"/>
  <c r="G55" i="1" a="1"/>
  <c r="G55" i="1" s="1"/>
  <c r="G54" i="1" a="1"/>
  <c r="G54" i="1" s="1"/>
  <c r="G53" i="1" a="1"/>
  <c r="G53" i="1" s="1"/>
  <c r="G52" i="1" a="1"/>
  <c r="G52" i="1" s="1"/>
  <c r="G51" i="1" a="1"/>
  <c r="G51" i="1" s="1"/>
  <c r="G50" i="1" a="1"/>
  <c r="G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<sst xmlns="http://schemas.openxmlformats.org/spreadsheetml/2006/main" count="140" uniqueCount="131">
  <si>
    <r>
      <t xml:space="preserve"> 4D RENT ROLL FORM </t>
    </r>
    <r>
      <rPr>
        <sz val="26"/>
        <color theme="0"/>
        <rFont val="Red Hat Text"/>
      </rPr>
      <t xml:space="preserve">| </t>
    </r>
    <r>
      <rPr>
        <sz val="16"/>
        <color theme="0"/>
        <rFont val="Red Hat Text"/>
      </rPr>
      <t>4D APPLICATION PACKAGE</t>
    </r>
    <r>
      <rPr>
        <b/>
        <sz val="16"/>
        <color theme="0"/>
        <rFont val="Red Hat Text"/>
      </rPr>
      <t xml:space="preserve"> </t>
    </r>
  </si>
  <si>
    <t xml:space="preserve">   SAINT PAUL 4D AFFORDABLE HOUSING INCENTIVE PROGRAM</t>
  </si>
  <si>
    <t>INSTRUCTIONS</t>
  </si>
  <si>
    <r>
      <t xml:space="preserve">THIS FORM IS A REQUIRED PART OF THE FULL 4D </t>
    </r>
    <r>
      <rPr>
        <b/>
        <u/>
        <sz val="10"/>
        <color theme="1"/>
        <rFont val="Open Sans ExtraBold"/>
        <family val="2"/>
      </rPr>
      <t>APPLICATION PACKAGE</t>
    </r>
  </si>
  <si>
    <t>APPLICATIONS WITHOUT RENT ROLL FORMS RECEIVED BY THE APPLICATION DEADLINE WILL BE REJECTED</t>
  </si>
  <si>
    <t>ENTER PROPERTY, OWNER, CONTACT, &amp; UNIT COMMITMENT ON THIS PAGE 1</t>
  </si>
  <si>
    <t>TO SPEED REVIEW, INFORMATION SHOULD MATCH CORRESPONDING ENTRIES ON THE 4D APPLICATION</t>
  </si>
  <si>
    <r>
      <t xml:space="preserve">REFER TO PROGRAM GUIDELINES </t>
    </r>
    <r>
      <rPr>
        <b/>
        <i/>
        <u/>
        <sz val="10"/>
        <color theme="1"/>
        <rFont val="Open Sans"/>
        <family val="2"/>
        <scheme val="minor"/>
      </rPr>
      <t>SECTION IV. MINIMUM AFFORDABILITY COMMITMENTS</t>
    </r>
    <r>
      <rPr>
        <b/>
        <u/>
        <sz val="10"/>
        <color theme="1"/>
        <rFont val="Open Sans"/>
        <family val="2"/>
        <scheme val="minor"/>
      </rPr>
      <t xml:space="preserve"> FOR:</t>
    </r>
  </si>
  <si>
    <t>THE MINIMUM QUALIFYING NUMBER OF 4D UNITS, VS THE TOTAL NUMBER OF UNITS AT THE PROPERTY.</t>
  </si>
  <si>
    <t>MINIMUM PROPORTIONS OF 4D UNITS PRESERVED AT EITHER 50%AMI VS 60%AMI AFFORDABILITY</t>
  </si>
  <si>
    <r>
      <t xml:space="preserve">ENTER UNIT/RENTAL INFORMATION FOR </t>
    </r>
    <r>
      <rPr>
        <b/>
        <u/>
        <sz val="10"/>
        <color theme="1"/>
        <rFont val="Open Sans ExtraBold"/>
        <family val="2"/>
      </rPr>
      <t>ALL UNITS</t>
    </r>
    <r>
      <rPr>
        <b/>
        <u/>
        <sz val="10"/>
        <color theme="1"/>
        <rFont val="Open Sans"/>
        <family val="2"/>
        <scheme val="minor"/>
      </rPr>
      <t xml:space="preserve"> ON PAGE 2</t>
    </r>
  </si>
  <si>
    <t xml:space="preserve">THIS INFO SHOULD MATCH ENTRIES ON THE 4D APPLICATION ENTRIES ON THE 4D APPLICATION FORM. </t>
  </si>
  <si>
    <t>PROPERTY OWNER</t>
  </si>
  <si>
    <t>(PRIMARY FEE PAYER IS SUFFICIENT)</t>
  </si>
  <si>
    <t>4D PROPERTY STREET ADDRESS:</t>
  </si>
  <si>
    <t>PARCEL ID/PIN</t>
  </si>
  <si>
    <t>AGENT/MANAGER(S)</t>
  </si>
  <si>
    <t>4D UNIT COMMITMENT</t>
  </si>
  <si>
    <t>(IF SEPARATE FROM OWNER)</t>
  </si>
  <si>
    <t>TOTAL UNITS:</t>
  </si>
  <si>
    <t>CONTACT PHONE:</t>
  </si>
  <si>
    <t># 4D UNITS:</t>
  </si>
  <si>
    <t>CONTACT EMAIL:</t>
  </si>
  <si>
    <t># 4D UNITS AT 50%AMI:</t>
  </si>
  <si>
    <t>MAILING ADDRESS:</t>
  </si>
  <si>
    <t># 4D UNITS AT 60%AMI:</t>
  </si>
  <si>
    <t>SUBMISSION</t>
  </si>
  <si>
    <t xml:space="preserve"> MUST BE EMAILED OR POSTMARKED BY END OF DAY</t>
  </si>
  <si>
    <t>BY EMAIL:</t>
  </si>
  <si>
    <t>4D@STPAUL.GOV</t>
  </si>
  <si>
    <t>BY MAIL:</t>
  </si>
  <si>
    <t>1100 25 W 4TH ST
ST. PAUL MN 55102
ATTN: 4D PROGRAM</t>
  </si>
  <si>
    <t>4D PROGRAM GUIDELINES:</t>
  </si>
  <si>
    <t>WWW.STPAUL.GOV/4D</t>
  </si>
  <si>
    <t>4D APPLICATION FORM:</t>
  </si>
  <si>
    <t>FORMS.OFFICE.COM/G/XYBJK5PNY1</t>
  </si>
  <si>
    <r>
      <t xml:space="preserve">UNIT/RENTAL INFORMATION
</t>
    </r>
    <r>
      <rPr>
        <i/>
        <sz val="9"/>
        <color theme="1"/>
        <rFont val="Red Hat Text"/>
      </rPr>
      <t>AS OF PREVIOUS TAX YEAR</t>
    </r>
  </si>
  <si>
    <t>TURN
OVER
?</t>
  </si>
  <si>
    <r>
      <t xml:space="preserve">
UNIT #
</t>
    </r>
    <r>
      <rPr>
        <b/>
        <sz val="9"/>
        <color theme="1"/>
        <rFont val="Red Hat Text"/>
      </rPr>
      <t xml:space="preserve">
</t>
    </r>
    <r>
      <rPr>
        <i/>
        <sz val="9"/>
        <color theme="1"/>
        <rFont val="Red Hat Text"/>
      </rPr>
      <t>INCLUDE ALL UNITS</t>
    </r>
  </si>
  <si>
    <t xml:space="preserve">
# OF 
BED
ROOMS</t>
  </si>
  <si>
    <t xml:space="preserve">
CURRENT
RENT
</t>
  </si>
  <si>
    <r>
      <t xml:space="preserve">
TO COMMIT TO 4D/LIRC?
</t>
    </r>
    <r>
      <rPr>
        <i/>
        <sz val="11"/>
        <color theme="1"/>
        <rFont val="Red Hat Text"/>
      </rPr>
      <t xml:space="preserve">
YES or NO</t>
    </r>
  </si>
  <si>
    <r>
      <rPr>
        <i/>
        <sz val="9"/>
        <color theme="1"/>
        <rFont val="Red Hat Text"/>
      </rPr>
      <t>(IF 4D UNIT)</t>
    </r>
    <r>
      <rPr>
        <i/>
        <sz val="11"/>
        <color theme="1"/>
        <rFont val="Red Hat Text"/>
      </rPr>
      <t xml:space="preserve">
</t>
    </r>
    <r>
      <rPr>
        <b/>
        <sz val="11"/>
        <color theme="1"/>
        <rFont val="Red Hat Text"/>
      </rPr>
      <t xml:space="preserve">PRESERVED
AT
50% or 60% AMI
</t>
    </r>
    <r>
      <rPr>
        <i/>
        <sz val="11"/>
        <color theme="1"/>
        <rFont val="Red Hat Text"/>
      </rPr>
      <t>50% or 60%
or N/A</t>
    </r>
  </si>
  <si>
    <r>
      <rPr>
        <i/>
        <sz val="9"/>
        <color theme="1"/>
        <rFont val="Red Hat Text"/>
      </rPr>
      <t>(IF 4D UNIT)</t>
    </r>
    <r>
      <rPr>
        <b/>
        <sz val="11"/>
        <color theme="1"/>
        <rFont val="Red Hat Text"/>
      </rPr>
      <t xml:space="preserve">
MAXIMUM GROSS RENT
</t>
    </r>
    <r>
      <rPr>
        <i/>
        <sz val="9"/>
        <color theme="1"/>
        <rFont val="Red Hat Text"/>
      </rPr>
      <t xml:space="preserve">
SEE MAX RENT LIMIT TABLE</t>
    </r>
  </si>
  <si>
    <t xml:space="preserve">
CURRENTLY OCCUPIED?</t>
  </si>
  <si>
    <r>
      <t>2023 4D RENT LIMITS</t>
    </r>
    <r>
      <rPr>
        <b/>
        <u/>
        <sz val="11.5"/>
        <color rgb="FF008080"/>
        <rFont val="Red Hat Text"/>
      </rPr>
      <t xml:space="preserve">    </t>
    </r>
    <r>
      <rPr>
        <b/>
        <sz val="9"/>
        <color rgb="FFFF0000"/>
        <rFont val="Red Hat Text"/>
      </rPr>
      <t xml:space="preserve"> </t>
    </r>
    <r>
      <rPr>
        <i/>
        <sz val="8.5"/>
        <color rgb="FFFFFFFF"/>
        <rFont val="Red Hat Text"/>
      </rPr>
      <t>(Monthly Contract Rate)</t>
    </r>
  </si>
  <si>
    <t>Unit Size</t>
  </si>
  <si>
    <r>
      <t>50% AMI</t>
    </r>
    <r>
      <rPr>
        <sz val="11"/>
        <color rgb="FF000000"/>
        <rFont val="Red Hat Text"/>
      </rPr>
      <t xml:space="preserve"> </t>
    </r>
  </si>
  <si>
    <r>
      <t>60% AMI</t>
    </r>
    <r>
      <rPr>
        <sz val="11"/>
        <color rgb="FF000000"/>
        <rFont val="Red Hat Text"/>
      </rPr>
      <t xml:space="preserve"> </t>
    </r>
  </si>
  <si>
    <t>(# of Bedrooms)</t>
  </si>
  <si>
    <t>Maximum Rent</t>
  </si>
  <si>
    <r>
      <t>(Studio/Efficiency)</t>
    </r>
    <r>
      <rPr>
        <i/>
        <sz val="10.5"/>
        <color rgb="FF000000"/>
        <rFont val="Red Hat Text"/>
      </rPr>
      <t xml:space="preserve"> </t>
    </r>
    <r>
      <rPr>
        <b/>
        <sz val="10.5"/>
        <color rgb="FF000000"/>
        <rFont val="Red Hat Text"/>
      </rPr>
      <t>0 BR</t>
    </r>
  </si>
  <si>
    <t>1 BR</t>
  </si>
  <si>
    <t>2 BR</t>
  </si>
  <si>
    <t>3 BR</t>
  </si>
  <si>
    <t>4 BR</t>
  </si>
  <si>
    <r>
      <t xml:space="preserve">Source: </t>
    </r>
    <r>
      <rPr>
        <b/>
        <sz val="7"/>
        <rFont val="Calibri"/>
        <family val="2"/>
      </rPr>
      <t>Metropolitan Council</t>
    </r>
    <r>
      <rPr>
        <b/>
        <u/>
        <sz val="7"/>
        <rFont val="Calibri"/>
        <family val="2"/>
      </rPr>
      <t xml:space="preserve"> | </t>
    </r>
    <r>
      <rPr>
        <b/>
        <sz val="7"/>
        <rFont val="Calibri"/>
        <family val="2"/>
      </rPr>
      <t>HUD Fair Market Rent Limits</t>
    </r>
    <r>
      <rPr>
        <b/>
        <u/>
        <sz val="6"/>
        <rFont val="Open Sans"/>
        <family val="2"/>
      </rPr>
      <t xml:space="preserve"> (effective April 2022)</t>
    </r>
  </si>
  <si>
    <t>INSERT ADDITIONAL ROWS / ATTACH ADDITIONAL COPIES OF THIS PAGE AS NECESSARY</t>
  </si>
  <si>
    <t>BR#3 110SF</t>
  </si>
  <si>
    <t>#2</t>
  </si>
  <si>
    <t>150SF</t>
  </si>
  <si>
    <t>4D COMMITMENT</t>
  </si>
  <si>
    <r>
      <rPr>
        <b/>
        <sz val="20"/>
        <color theme="0"/>
        <rFont val="Red Hat Text"/>
      </rPr>
      <t xml:space="preserve">4D RENT ROLL FORM - </t>
    </r>
    <r>
      <rPr>
        <b/>
        <sz val="16"/>
        <color theme="0"/>
        <rFont val="Red Hat Text"/>
      </rPr>
      <t>SINGLE FAMILY HOME (1 UNIT PROPERTY)</t>
    </r>
    <r>
      <rPr>
        <b/>
        <sz val="22"/>
        <color theme="0"/>
        <rFont val="Red Hat Text"/>
      </rPr>
      <t xml:space="preserve">
</t>
    </r>
    <r>
      <rPr>
        <sz val="14"/>
        <color theme="0"/>
        <rFont val="Red Hat Text"/>
      </rPr>
      <t>SAINT PAUL 4D AFFORDABLE HOUSING INCENTIVE PROGRAM</t>
    </r>
  </si>
  <si>
    <t>UNIT #</t>
  </si>
  <si>
    <t># BED ROOMS</t>
  </si>
  <si>
    <t>BED ROOM SIZES</t>
  </si>
  <si>
    <t>4D UNIT?</t>
  </si>
  <si>
    <t>50% or 60% AMI</t>
  </si>
  <si>
    <t>OCCUPIED?</t>
  </si>
  <si>
    <t>CURRENT RENT</t>
  </si>
  <si>
    <t>MAX 4D RENT</t>
  </si>
  <si>
    <t>INSTRUCTIONS: FOR ASSISTANCE, CONTACT 4D@STPAUL.GOV OR 651-266-6671</t>
  </si>
  <si>
    <t>SUBMISSION:</t>
  </si>
  <si>
    <t xml:space="preserve">THIS FORM IS A REQUIRED PART OF THE FULL 4D APPLICATION PACKAGE                                                     </t>
  </si>
  <si>
    <r>
      <t>EACH PROPERTY'S APPLICATION MUST INCLUDE THIS SEPARATE 4D RENT ROLL, SUBMITTED ALONG WITH ANY OTHER REQUIRED DOCUMENTS BY</t>
    </r>
    <r>
      <rPr>
        <sz val="8.5"/>
        <color theme="1"/>
        <rFont val="Open Sans ExtraBold"/>
        <family val="2"/>
      </rPr>
      <t xml:space="preserve"> </t>
    </r>
    <r>
      <rPr>
        <sz val="8.5"/>
        <color rgb="FFFF0000"/>
        <rFont val="Open Sans ExtraBold"/>
        <family val="2"/>
      </rPr>
      <t>FRIDAY, DECEMBER 15.</t>
    </r>
  </si>
  <si>
    <t>AFTER SUBMITTING THE APPLICATION, YOU WILL BE ASKED TO EMAIL A COPY OF THIS DOCUMENT TO  4D@STPAUL.GOV</t>
  </si>
  <si>
    <t>IN ADDITION TO THESE INSTRUCTIONS, PLEASE REVIEW THE 4D PROGRAM GUIDELINES</t>
  </si>
  <si>
    <t xml:space="preserve">ENTER PROPERTY, OWNER, CONTACT, &amp; UNIT COMMITMENT ON THIS PAGE 1                                             </t>
  </si>
  <si>
    <t>TO SPEED REVIEW, INFORMATION SHOULD MATCH CORRESPONDING ENTRIES ON THE 4D APPLICATION WEB FORM.</t>
  </si>
  <si>
    <t xml:space="preserve">ENTER UNIT INFORMATION FOR ALL UNITS ON PAGE 2. PLEASE REFER TO THE EXAMPLE AT THE TOP OF THE PAGE.                                                                 </t>
  </si>
  <si>
    <t xml:space="preserve">PLEASE EMAIL TO:
</t>
  </si>
  <si>
    <r>
      <t>THIS INFO SHOULD CORRESPOND WITH RELEVANT ENTRIES ON THE 4D APPLICATION FORM</t>
    </r>
    <r>
      <rPr>
        <sz val="6"/>
        <color theme="1"/>
        <rFont val="Open Sans"/>
        <family val="2"/>
        <scheme val="minor"/>
      </rPr>
      <t xml:space="preserve"> </t>
    </r>
    <r>
      <rPr>
        <i/>
        <sz val="6"/>
        <color theme="1"/>
        <rFont val="Open Sans"/>
        <family val="2"/>
        <scheme val="minor"/>
      </rPr>
      <t>(E.G. NUMBER OF UNITS)</t>
    </r>
  </si>
  <si>
    <t>LIST ALL DWELLING UNITS, INCLUDING OWNER-OCCUPIED, VACANT, AND NON-4D UNITS</t>
  </si>
  <si>
    <t xml:space="preserve">PLEASE READ:  UTILITY ALLOWANCE REQUIREMENT                                                             </t>
  </si>
  <si>
    <r>
      <t xml:space="preserve">Utility allowances must be added to the base rent for utilities paid by the tenant to capture a tenant’s full housing cost: </t>
    </r>
    <r>
      <rPr>
        <b/>
        <sz val="8"/>
        <color theme="1"/>
        <rFont val="Open Sans"/>
        <family val="2"/>
        <scheme val="minor"/>
      </rPr>
      <t>base rents and utility allowances together cannot exceed 4d maximum rent limits</t>
    </r>
    <r>
      <rPr>
        <sz val="8"/>
        <color theme="1"/>
        <rFont val="Open Sans"/>
        <family val="2"/>
        <scheme val="minor"/>
      </rPr>
      <t>. The City has adopted a</t>
    </r>
  </si>
  <si>
    <t>standard naturally occurring affordable housing (NOAH) utility allowance for all 4d properties to facilitate a straightforward annual compliance process. The City has used the utility allowance percentages to calculate a maximum base</t>
  </si>
  <si>
    <t>rent limit for three property types (Single-family home, Duplex (2 unit), and 3+ unit Multifamily). The standard utility allowances are provided below and will be added to the rent totals for your unit in the Rent Roll beginning on Page 2.</t>
  </si>
  <si>
    <t xml:space="preserve">Please utilize the rent numbers when determining the maximum limit for your units. </t>
  </si>
  <si>
    <t>For properties where actual cost of utilities is lower than the utility allowance portion of the total, Owners should contact 4d Staff at 4d@stpaul.gov.</t>
  </si>
  <si>
    <t>4D PROPERTY ADDRESS:</t>
  </si>
  <si>
    <t>4D UNIT COMMITMENTS:</t>
  </si>
  <si>
    <t xml:space="preserve">TOTAL UNITS: </t>
  </si>
  <si>
    <t>PARCEL ID/PIN:</t>
  </si>
  <si>
    <t xml:space="preserve"># 4D UNITS: </t>
  </si>
  <si>
    <t>PROPERTY OWNER(S):</t>
  </si>
  <si>
    <t xml:space="preserve"># 4D UNITS AT 50%AMI: </t>
  </si>
  <si>
    <t xml:space="preserve"># 4D UNITS AT 60%AMI: </t>
  </si>
  <si>
    <r>
      <t xml:space="preserve">AGENT/MANAGER     </t>
    </r>
    <r>
      <rPr>
        <i/>
        <sz val="7"/>
        <rFont val="Red Hat Text"/>
      </rPr>
      <t>(IF SEPARATE FROM OWNER)</t>
    </r>
  </si>
  <si>
    <t>50%AMI 4D RENT LIMITS (1 UNIT PROPERTY)</t>
  </si>
  <si>
    <r>
      <rPr>
        <b/>
        <sz val="9"/>
        <color rgb="FF000000"/>
        <rFont val="Red Hat Text"/>
      </rPr>
      <t>Unit Size</t>
    </r>
    <r>
      <rPr>
        <b/>
        <i/>
        <sz val="6"/>
        <color rgb="FF000000"/>
        <rFont val="Red Hat Text"/>
      </rPr>
      <t xml:space="preserve">
(# of Bedrooms)</t>
    </r>
  </si>
  <si>
    <t>Base Rent Limit</t>
  </si>
  <si>
    <t>Standard Utility Allowance</t>
  </si>
  <si>
    <t>Total Rent Limit</t>
  </si>
  <si>
    <r>
      <rPr>
        <b/>
        <sz val="10.5"/>
        <color rgb="FF000000"/>
        <rFont val="Red Hat Text"/>
      </rPr>
      <t>0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</si>
  <si>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1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</si>
  <si>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2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</si>
  <si>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3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</si>
  <si>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  <scheme val="major"/>
      </rPr>
      <t>4</t>
    </r>
    <r>
      <rPr>
        <b/>
        <sz val="10"/>
        <color rgb="FF000000"/>
        <rFont val="Red Hat Text Medium"/>
      </rPr>
      <t xml:space="preserve"> BR</t>
    </r>
  </si>
  <si>
    <r>
      <rPr>
        <b/>
        <sz val="10.5"/>
        <color rgb="FF000000"/>
        <rFont val="Red Hat Text"/>
      </rPr>
      <t>5</t>
    </r>
    <r>
      <rPr>
        <b/>
        <sz val="10"/>
        <color rgb="FF000000"/>
        <rFont val="Red Hat Text"/>
      </rPr>
      <t xml:space="preserve"> </t>
    </r>
    <r>
      <rPr>
        <b/>
        <sz val="10"/>
        <color rgb="FF000000"/>
        <rFont val="Red Hat Text Medium"/>
      </rPr>
      <t>BR</t>
    </r>
  </si>
  <si>
    <t>6 BR</t>
  </si>
  <si>
    <t>4D INCOME LIMITS</t>
  </si>
  <si>
    <t>Household Size</t>
  </si>
  <si>
    <r>
      <t>50% AMI</t>
    </r>
    <r>
      <rPr>
        <sz val="9"/>
        <color rgb="FF000000"/>
        <rFont val="Red Hat Text"/>
      </rPr>
      <t xml:space="preserve"> </t>
    </r>
  </si>
  <si>
    <t>(# of Persons)</t>
  </si>
  <si>
    <t>Income Limit</t>
  </si>
  <si>
    <t xml:space="preserve">PROGRAM GUIDELINES: </t>
  </si>
  <si>
    <t>www.stpaul.gov/4d</t>
  </si>
  <si>
    <t>4D APPLICATION FORM</t>
  </si>
  <si>
    <t>https://www.surveymonkey.com/r/StPaul4d2024</t>
  </si>
  <si>
    <t>Note: Tenants in 4d units must have income verified only upon move-in.</t>
  </si>
  <si>
    <t xml:space="preserve">PLEASE ENTER INFORMATION ABOUT YOUR PROPERTY'S UNIT BELOW. </t>
  </si>
  <si>
    <t>4D RENT ROLL</t>
  </si>
  <si>
    <r>
      <t xml:space="preserve">
UNIT #
</t>
    </r>
    <r>
      <rPr>
        <sz val="8"/>
        <color theme="1"/>
        <rFont val="Red Hat Text"/>
      </rPr>
      <t>INCLUDE ALL UNITS</t>
    </r>
  </si>
  <si>
    <r>
      <t xml:space="preserve">
PRESERVED AS 4D/LIRC UNIT?
</t>
    </r>
    <r>
      <rPr>
        <i/>
        <sz val="8.5"/>
        <color theme="1"/>
        <rFont val="Red Hat Text"/>
      </rPr>
      <t xml:space="preserve">
</t>
    </r>
    <r>
      <rPr>
        <sz val="8.5"/>
        <color theme="1"/>
        <rFont val="Red Hat Text"/>
      </rPr>
      <t>YES / NO</t>
    </r>
  </si>
  <si>
    <r>
      <rPr>
        <i/>
        <sz val="8.5"/>
        <color theme="1"/>
        <rFont val="Red Hat Text"/>
      </rPr>
      <t xml:space="preserve">(IF 4D UNIT)
</t>
    </r>
    <r>
      <rPr>
        <b/>
        <sz val="8.5"/>
        <color theme="1"/>
        <rFont val="Red Hat Text"/>
      </rPr>
      <t xml:space="preserve">PRESERVED
AT
50% or 60% AMI
</t>
    </r>
    <r>
      <rPr>
        <sz val="8.5"/>
        <color theme="1"/>
        <rFont val="Red Hat Text"/>
      </rPr>
      <t>50% or 60%
or N/A</t>
    </r>
  </si>
  <si>
    <r>
      <t xml:space="preserve">
CURRENTLY OCCUPIED?
</t>
    </r>
    <r>
      <rPr>
        <sz val="8"/>
        <color theme="1"/>
        <rFont val="Red Hat Text"/>
      </rPr>
      <t>YES / NO</t>
    </r>
  </si>
  <si>
    <r>
      <t xml:space="preserve">
BASE RENT
(Input Unit Monthly Rent Here)
</t>
    </r>
    <r>
      <rPr>
        <i/>
        <sz val="8"/>
        <color theme="1"/>
        <rFont val="Red Hat Text"/>
      </rPr>
      <t>MONTHLY</t>
    </r>
  </si>
  <si>
    <r>
      <t xml:space="preserve">4d PROGRAM STANDARD UTILITY ALLOWANCE
</t>
    </r>
    <r>
      <rPr>
        <i/>
        <sz val="8"/>
        <color theme="1"/>
        <rFont val="Red Hat Text"/>
      </rPr>
      <t>MONTHLY</t>
    </r>
  </si>
  <si>
    <r>
      <t xml:space="preserve">TOTAL RENT
</t>
    </r>
    <r>
      <rPr>
        <i/>
        <sz val="8"/>
        <color theme="1"/>
        <rFont val="Red Hat Text"/>
      </rPr>
      <t>MONTHLY</t>
    </r>
  </si>
  <si>
    <r>
      <t xml:space="preserve">
MAXIMUM 4D RENT</t>
    </r>
    <r>
      <rPr>
        <i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MONTHLY</t>
    </r>
    <r>
      <rPr>
        <i/>
        <sz val="8"/>
        <color theme="1"/>
        <rFont val="Red Hat Text"/>
      </rPr>
      <t xml:space="preserve">
SEE RENT LIMIT TABLE</t>
    </r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</si>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</sst>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5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</font>
    <font>
      <sz val="12"/>
      <color theme="1"/>
      <name val="Open Sans"/>
      <family val="2"/>
    </font>
    <font>
      <sz val="12"/>
      <color rgb="FF000000"/>
      <name val="Open Sans"/>
      <family val="2"/>
    </font>
    <font>
      <b/>
      <sz val="12"/>
      <color theme="1"/>
      <name val="Red Hat Text"/>
    </font>
    <font>
      <sz val="16"/>
      <color theme="1"/>
      <name val="Open Sans"/>
      <family val="2"/>
    </font>
    <font>
      <b/>
      <sz val="11"/>
      <color theme="1"/>
      <name val="Red Hat Text"/>
    </font>
    <font>
      <i/>
      <sz val="9"/>
      <color theme="1"/>
      <name val="Red Hat Text"/>
    </font>
    <font>
      <b/>
      <sz val="20"/>
      <color theme="1"/>
      <name val="Red Hat Text"/>
    </font>
    <font>
      <sz val="9"/>
      <color theme="1"/>
      <name val="Open Sans"/>
      <family val="2"/>
    </font>
    <font>
      <b/>
      <sz val="13"/>
      <name val="Red Hat Text"/>
    </font>
    <font>
      <b/>
      <sz val="13"/>
      <color theme="1"/>
      <name val="Red Hat Text"/>
    </font>
    <font>
      <b/>
      <sz val="18"/>
      <color theme="1"/>
      <name val="Arial Nova"/>
      <family val="2"/>
    </font>
    <font>
      <sz val="13"/>
      <color theme="1"/>
      <name val="Open Sans"/>
      <family val="2"/>
    </font>
    <font>
      <i/>
      <sz val="9"/>
      <color theme="1" tint="0.249977111117893"/>
      <name val="Arial"/>
      <family val="2"/>
    </font>
    <font>
      <sz val="7"/>
      <color theme="1" tint="0.499984740745262"/>
      <name val="Open Sans SemiBold"/>
      <family val="2"/>
    </font>
    <font>
      <b/>
      <sz val="16"/>
      <name val="Red Hat Text"/>
    </font>
    <font>
      <sz val="11"/>
      <color theme="1"/>
      <name val="Red Hat Text"/>
    </font>
    <font>
      <b/>
      <sz val="26"/>
      <name val="Arial Nova"/>
      <family val="2"/>
    </font>
    <font>
      <b/>
      <sz val="10"/>
      <color theme="1"/>
      <name val="Red Hat Text"/>
    </font>
    <font>
      <b/>
      <sz val="12"/>
      <name val="Red Hat Text"/>
    </font>
    <font>
      <b/>
      <sz val="14"/>
      <color theme="1"/>
      <name val="Arial Nova"/>
      <family val="2"/>
    </font>
    <font>
      <b/>
      <sz val="8"/>
      <color theme="1"/>
      <name val="Red Hat Text"/>
    </font>
    <font>
      <i/>
      <sz val="8"/>
      <color theme="1"/>
      <name val="Red Hat Text"/>
    </font>
    <font>
      <b/>
      <sz val="10"/>
      <color theme="1"/>
      <name val="Arial"/>
      <family val="2"/>
    </font>
    <font>
      <b/>
      <i/>
      <sz val="9"/>
      <color theme="1"/>
      <name val="Open Sans"/>
      <family val="2"/>
    </font>
    <font>
      <b/>
      <sz val="11.5"/>
      <color rgb="FF071D49"/>
      <name val="Red Hat Text"/>
    </font>
    <font>
      <b/>
      <sz val="20"/>
      <color theme="0"/>
      <name val="Red Hat Text"/>
    </font>
    <font>
      <sz val="16"/>
      <color theme="0"/>
      <name val="Red Hat Text"/>
    </font>
    <font>
      <b/>
      <sz val="16"/>
      <color theme="0"/>
      <name val="Red Hat Text"/>
    </font>
    <font>
      <sz val="12"/>
      <color theme="0"/>
      <name val="Red Hat Text Medium"/>
    </font>
    <font>
      <b/>
      <sz val="26"/>
      <color theme="0"/>
      <name val="Red Hat Text"/>
    </font>
    <font>
      <b/>
      <sz val="10"/>
      <color theme="1"/>
      <name val="Open Sans"/>
      <family val="2"/>
      <scheme val="minor"/>
    </font>
    <font>
      <b/>
      <sz val="8"/>
      <color theme="1"/>
      <name val="Open Sans"/>
      <family val="2"/>
      <scheme val="minor"/>
    </font>
    <font>
      <sz val="8"/>
      <color theme="1"/>
      <name val="Open Sans"/>
      <family val="2"/>
      <scheme val="minor"/>
    </font>
    <font>
      <b/>
      <sz val="14"/>
      <color rgb="FF071D49"/>
      <name val="Red Hat Text"/>
    </font>
    <font>
      <b/>
      <sz val="28"/>
      <color theme="0"/>
      <name val="Red Hat Text"/>
    </font>
    <font>
      <u/>
      <sz val="14"/>
      <color theme="0"/>
      <name val="Red Hat Text Medium"/>
    </font>
    <font>
      <b/>
      <u/>
      <sz val="20"/>
      <color theme="0"/>
      <name val="Red Hat Text"/>
    </font>
    <font>
      <sz val="26"/>
      <color theme="0"/>
      <name val="Red Hat Text"/>
    </font>
    <font>
      <b/>
      <sz val="11"/>
      <color theme="1"/>
      <name val="Open Sans"/>
      <family val="2"/>
      <scheme val="minor"/>
    </font>
    <font>
      <b/>
      <sz val="16"/>
      <color theme="1"/>
      <name val="Open Sans"/>
      <family val="2"/>
    </font>
    <font>
      <b/>
      <sz val="11"/>
      <color rgb="FF071D49"/>
      <name val="Red Hat Text"/>
    </font>
    <font>
      <b/>
      <sz val="10"/>
      <color rgb="FF071D49"/>
      <name val="Red Hat Text"/>
    </font>
    <font>
      <i/>
      <sz val="7"/>
      <color theme="1"/>
      <name val="Open Sans"/>
      <family val="2"/>
      <scheme val="minor"/>
    </font>
    <font>
      <i/>
      <sz val="8.5"/>
      <color rgb="FFFFFFFF"/>
      <name val="Red Hat Text"/>
    </font>
    <font>
      <b/>
      <sz val="11"/>
      <color rgb="FF000000"/>
      <name val="Red Hat Text"/>
    </font>
    <font>
      <i/>
      <sz val="6.5"/>
      <color rgb="FF000000"/>
      <name val="Red Hat Text"/>
    </font>
    <font>
      <sz val="11"/>
      <color rgb="FF000000"/>
      <name val="Red Hat Text"/>
    </font>
    <font>
      <sz val="8"/>
      <color rgb="FF000000"/>
      <name val="Red Hat Text"/>
    </font>
    <font>
      <i/>
      <sz val="6"/>
      <color rgb="FF000000"/>
      <name val="Red Hat Text"/>
    </font>
    <font>
      <i/>
      <sz val="10.5"/>
      <color rgb="FF000000"/>
      <name val="Red Hat Text"/>
    </font>
    <font>
      <b/>
      <sz val="10.5"/>
      <color rgb="FF000000"/>
      <name val="Red Hat Text"/>
    </font>
    <font>
      <sz val="7"/>
      <color rgb="FF000000"/>
      <name val="Calibri"/>
      <family val="2"/>
    </font>
    <font>
      <b/>
      <sz val="7"/>
      <name val="Calibri"/>
      <family val="2"/>
    </font>
    <font>
      <b/>
      <u/>
      <sz val="7"/>
      <name val="Calibri"/>
      <family val="2"/>
    </font>
    <font>
      <b/>
      <u/>
      <sz val="6"/>
      <name val="Open Sans"/>
      <family val="2"/>
    </font>
    <font>
      <sz val="10"/>
      <color theme="1"/>
      <name val="Open Sans"/>
      <family val="2"/>
      <scheme val="minor"/>
    </font>
    <font>
      <b/>
      <u/>
      <sz val="11.5"/>
      <color rgb="FFFFFFFF"/>
      <name val="Red Hat Text"/>
    </font>
    <font>
      <b/>
      <u/>
      <sz val="11.5"/>
      <color rgb="FF008080"/>
      <name val="Red Hat Text"/>
    </font>
    <font>
      <b/>
      <sz val="9"/>
      <color rgb="FFFF0000"/>
      <name val="Red Hat Text"/>
    </font>
    <font>
      <sz val="10"/>
      <color theme="1"/>
      <name val="Red Hat Text Medium"/>
    </font>
    <font>
      <b/>
      <i/>
      <u/>
      <sz val="10"/>
      <color theme="1"/>
      <name val="Open Sans"/>
      <family val="2"/>
      <scheme val="minor"/>
    </font>
    <font>
      <b/>
      <sz val="9"/>
      <color theme="1"/>
      <name val="Red Hat Text"/>
    </font>
    <font>
      <i/>
      <sz val="11"/>
      <color theme="1"/>
      <name val="Red Hat Text"/>
    </font>
    <font>
      <b/>
      <u/>
      <sz val="10"/>
      <color theme="1"/>
      <name val="Open Sans"/>
      <family val="2"/>
      <scheme val="minor"/>
    </font>
    <font>
      <b/>
      <u/>
      <sz val="10"/>
      <color theme="1"/>
      <name val="Open Sans ExtraBold"/>
      <family val="2"/>
    </font>
    <font>
      <sz val="11"/>
      <color theme="1"/>
      <name val="Open Sans SemiBold"/>
      <family val="2"/>
    </font>
    <font>
      <b/>
      <sz val="10"/>
      <color theme="1"/>
      <name val="Open Sans"/>
      <family val="2"/>
    </font>
    <font>
      <b/>
      <sz val="14"/>
      <name val="Red Hat Text"/>
    </font>
    <font>
      <b/>
      <sz val="11"/>
      <name val="Red Hat Text"/>
    </font>
    <font>
      <i/>
      <sz val="9"/>
      <name val="Red Hat Text"/>
    </font>
    <font>
      <sz val="12"/>
      <color theme="1"/>
      <name val="Red Hat Text"/>
    </font>
    <font>
      <b/>
      <sz val="9"/>
      <name val="Red Hat Text"/>
    </font>
    <font>
      <i/>
      <sz val="9"/>
      <name val="Red Hat Text Medium"/>
    </font>
    <font>
      <b/>
      <sz val="16"/>
      <color rgb="FF071D49"/>
      <name val="Red Hat Text"/>
    </font>
    <font>
      <i/>
      <sz val="8"/>
      <color theme="1"/>
      <name val="Open Sans SemiBold"/>
      <family val="2"/>
    </font>
    <font>
      <b/>
      <sz val="8"/>
      <color theme="1"/>
      <name val="Open Sans"/>
      <family val="2"/>
    </font>
    <font>
      <b/>
      <sz val="22"/>
      <color theme="0"/>
      <name val="Red Hat Text"/>
    </font>
    <font>
      <b/>
      <sz val="8.5"/>
      <color theme="1"/>
      <name val="Red Hat Text"/>
    </font>
    <font>
      <i/>
      <sz val="8.5"/>
      <color theme="1"/>
      <name val="Red Hat Text"/>
    </font>
    <font>
      <b/>
      <sz val="10"/>
      <color rgb="FF000000"/>
      <name val="Red Hat Text"/>
    </font>
    <font>
      <b/>
      <sz val="9"/>
      <color rgb="FF000000"/>
      <name val="Red Hat Text"/>
    </font>
    <font>
      <b/>
      <sz val="10"/>
      <color rgb="FFFFFFFF"/>
      <name val="Red Hat Text"/>
    </font>
    <font>
      <sz val="9"/>
      <color rgb="FF000000"/>
      <name val="Red Hat Text"/>
    </font>
    <font>
      <sz val="7"/>
      <color theme="1"/>
      <name val="Open Sans"/>
      <family val="2"/>
    </font>
    <font>
      <sz val="7"/>
      <color rgb="FF000000"/>
      <name val="Red Hat Text"/>
    </font>
    <font>
      <b/>
      <sz val="8"/>
      <color rgb="FF000000"/>
      <name val="Red Hat Text"/>
    </font>
    <font>
      <b/>
      <sz val="16"/>
      <name val="Arial Nova"/>
      <family val="2"/>
    </font>
    <font>
      <i/>
      <sz val="6"/>
      <color theme="1"/>
      <name val="Open Sans"/>
      <family val="2"/>
    </font>
    <font>
      <sz val="7.5"/>
      <color theme="1"/>
      <name val="Open Sans SemiBold"/>
      <family val="2"/>
    </font>
    <font>
      <sz val="14"/>
      <color theme="0"/>
      <name val="Red Hat Text"/>
    </font>
    <font>
      <b/>
      <sz val="11"/>
      <color theme="10"/>
      <name val="Open Sans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Open Sans"/>
      <family val="2"/>
    </font>
    <font>
      <b/>
      <sz val="8"/>
      <name val="Open Sans"/>
      <family val="2"/>
      <scheme val="minor"/>
    </font>
    <font>
      <sz val="8"/>
      <color theme="1"/>
      <name val="Red Hat Text"/>
    </font>
    <font>
      <sz val="8.5"/>
      <color theme="1"/>
      <name val="Red Hat Text"/>
    </font>
    <font>
      <i/>
      <sz val="7"/>
      <color theme="1"/>
      <name val="Red Hat Text"/>
    </font>
    <font>
      <b/>
      <sz val="13"/>
      <color theme="1"/>
      <name val="Arial Nova"/>
      <family val="2"/>
    </font>
    <font>
      <b/>
      <sz val="18"/>
      <color theme="1"/>
      <name val="Red Hat Text"/>
    </font>
    <font>
      <b/>
      <sz val="8.5"/>
      <color theme="1"/>
      <name val="Open Sans"/>
      <family val="2"/>
      <scheme val="minor"/>
    </font>
    <font>
      <sz val="8.5"/>
      <color theme="1"/>
      <name val="Open Sans ExtraBold"/>
      <family val="2"/>
    </font>
    <font>
      <sz val="8.5"/>
      <color rgb="FFFF0000"/>
      <name val="Open Sans ExtraBold"/>
      <family val="2"/>
    </font>
    <font>
      <sz val="6"/>
      <color theme="1"/>
      <name val="Open Sans"/>
      <family val="2"/>
      <scheme val="minor"/>
    </font>
    <font>
      <i/>
      <sz val="6"/>
      <color theme="1"/>
      <name val="Open Sans"/>
      <family val="2"/>
      <scheme val="minor"/>
    </font>
    <font>
      <b/>
      <sz val="24"/>
      <name val="Arial Nova"/>
      <family val="2"/>
    </font>
    <font>
      <b/>
      <u/>
      <sz val="14"/>
      <name val="Arial Nova"/>
      <family val="2"/>
    </font>
    <font>
      <sz val="11"/>
      <color theme="1"/>
      <name val="Open Sans"/>
      <family val="2"/>
    </font>
    <font>
      <b/>
      <sz val="15"/>
      <name val="Red Hat Text"/>
    </font>
    <font>
      <b/>
      <sz val="10.5"/>
      <color rgb="FF000000"/>
      <name val="Red Hat Text"/>
      <scheme val="major"/>
    </font>
    <font>
      <i/>
      <sz val="7"/>
      <name val="Red Hat Text"/>
    </font>
    <font>
      <b/>
      <sz val="16"/>
      <color theme="1"/>
      <name val="Arial Nova"/>
      <family val="2"/>
    </font>
    <font>
      <b/>
      <sz val="14"/>
      <name val="Arial Nova"/>
      <family val="2"/>
    </font>
    <font>
      <b/>
      <sz val="20"/>
      <name val="Arial Nova"/>
      <family val="2"/>
    </font>
    <font>
      <b/>
      <u/>
      <sz val="18"/>
      <color theme="10"/>
      <name val="Open Sans"/>
      <family val="2"/>
      <scheme val="minor"/>
    </font>
    <font>
      <b/>
      <sz val="10"/>
      <color rgb="FF000000"/>
      <name val="Red Hat Text Medium"/>
    </font>
    <font>
      <sz val="9"/>
      <color theme="1" tint="0.499984740745262"/>
      <name val="Open Sans ExtraBold"/>
      <family val="2"/>
    </font>
    <font>
      <b/>
      <sz val="7"/>
      <color rgb="FF000000"/>
      <name val="Red Hat Text"/>
    </font>
    <font>
      <b/>
      <i/>
      <sz val="6"/>
      <color rgb="FF000000"/>
      <name val="Red Hat Text"/>
    </font>
    <font>
      <b/>
      <u/>
      <sz val="10"/>
      <color theme="10"/>
      <name val="Open Sans"/>
      <family val="2"/>
      <scheme val="minor"/>
    </font>
    <font>
      <i/>
      <sz val="7"/>
      <color rgb="FF000000"/>
      <name val="Red Hat Text"/>
    </font>
  </fonts>
  <fills count="20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F5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E5EBF7"/>
        <bgColor indexed="64"/>
      </patternFill>
    </fill>
    <fill>
      <patternFill patternType="solid">
        <fgColor rgb="FFFBFCFF"/>
        <bgColor indexed="64"/>
      </patternFill>
    </fill>
    <fill>
      <patternFill patternType="lightUp">
        <fgColor theme="2" tint="-0.24994659260841701"/>
        <bgColor auto="1"/>
      </patternFill>
    </fill>
    <fill>
      <patternFill patternType="solid">
        <fgColor rgb="FFECF0F8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theme="2" tint="-0.499984740745262"/>
      </right>
      <top/>
      <bottom style="hair">
        <color auto="1"/>
      </bottom>
      <diagonal/>
    </border>
    <border>
      <left style="medium">
        <color auto="1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hair">
        <color auto="1"/>
      </bottom>
      <diagonal/>
    </border>
    <border>
      <left style="thin">
        <color theme="2" tint="-0.499984740745262"/>
      </left>
      <right/>
      <top style="double">
        <color indexed="64"/>
      </top>
      <bottom style="hair">
        <color auto="1"/>
      </bottom>
      <diagonal/>
    </border>
    <border>
      <left/>
      <right style="thin">
        <color theme="2" tint="-0.499984740745262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</cellStyleXfs>
  <cellXfs count="392">
    <xf numFmtId="0" fontId="0" fillId="0" borderId="0" xfId="0"/>
    <xf numFmtId="0" fontId="4" fillId="0" borderId="0" xfId="0" applyFont="1" applyBorder="1"/>
    <xf numFmtId="9" fontId="4" fillId="0" borderId="0" xfId="2" applyFont="1"/>
    <xf numFmtId="0" fontId="4" fillId="0" borderId="0" xfId="0" applyFont="1"/>
    <xf numFmtId="0" fontId="7" fillId="0" borderId="0" xfId="0" applyFont="1"/>
    <xf numFmtId="0" fontId="4" fillId="0" borderId="10" xfId="0" applyFont="1" applyBorder="1"/>
    <xf numFmtId="0" fontId="4" fillId="0" borderId="10" xfId="0" applyFont="1" applyFill="1" applyBorder="1" applyAlignment="1">
      <alignment horizontal="center"/>
    </xf>
    <xf numFmtId="0" fontId="0" fillId="0" borderId="5" xfId="0" applyBorder="1"/>
    <xf numFmtId="0" fontId="8" fillId="0" borderId="0" xfId="0" applyFont="1"/>
    <xf numFmtId="9" fontId="11" fillId="0" borderId="0" xfId="2" applyFont="1" applyProtection="1"/>
    <xf numFmtId="1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9" fontId="26" fillId="0" borderId="1" xfId="2" applyFont="1" applyFill="1" applyBorder="1" applyAlignment="1" applyProtection="1">
      <alignment horizontal="center" vertical="center"/>
      <protection locked="0"/>
    </xf>
    <xf numFmtId="165" fontId="26" fillId="10" borderId="1" xfId="1" applyNumberFormat="1" applyFont="1" applyFill="1" applyBorder="1" applyAlignment="1" applyProtection="1">
      <alignment horizontal="center" vertical="center"/>
      <protection locked="0"/>
    </xf>
    <xf numFmtId="165" fontId="26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 vertical="center"/>
    </xf>
    <xf numFmtId="0" fontId="23" fillId="5" borderId="19" xfId="0" applyFont="1" applyFill="1" applyBorder="1" applyAlignment="1" applyProtection="1">
      <alignment horizontal="left" vertical="center" indent="1"/>
      <protection locked="0"/>
    </xf>
    <xf numFmtId="0" fontId="23" fillId="5" borderId="20" xfId="0" applyFont="1" applyFill="1" applyBorder="1" applyAlignment="1" applyProtection="1">
      <alignment horizontal="left" vertical="center" indent="1"/>
      <protection locked="0"/>
    </xf>
    <xf numFmtId="0" fontId="23" fillId="5" borderId="21" xfId="0" applyFont="1" applyFill="1" applyBorder="1" applyAlignment="1" applyProtection="1">
      <alignment horizontal="left" vertical="center" indent="1"/>
      <protection locked="0"/>
    </xf>
    <xf numFmtId="0" fontId="23" fillId="5" borderId="22" xfId="0" applyFont="1" applyFill="1" applyBorder="1" applyAlignment="1" applyProtection="1">
      <alignment horizontal="left" vertical="center" indent="1"/>
      <protection locked="0"/>
    </xf>
    <xf numFmtId="0" fontId="23" fillId="5" borderId="23" xfId="0" applyFont="1" applyFill="1" applyBorder="1" applyAlignment="1" applyProtection="1">
      <alignment horizontal="left" vertical="center" indent="1"/>
      <protection locked="0"/>
    </xf>
    <xf numFmtId="0" fontId="23" fillId="5" borderId="24" xfId="0" applyFont="1" applyFill="1" applyBorder="1" applyAlignment="1" applyProtection="1">
      <alignment horizontal="left" vertical="center" indent="1"/>
      <protection locked="0"/>
    </xf>
    <xf numFmtId="0" fontId="23" fillId="5" borderId="25" xfId="0" applyFont="1" applyFill="1" applyBorder="1" applyAlignment="1" applyProtection="1">
      <alignment horizontal="left" vertical="center" indent="1"/>
      <protection locked="0"/>
    </xf>
    <xf numFmtId="0" fontId="23" fillId="5" borderId="26" xfId="0" applyFont="1" applyFill="1" applyBorder="1" applyAlignment="1" applyProtection="1">
      <alignment horizontal="left" vertical="center" indent="1"/>
      <protection locked="0"/>
    </xf>
    <xf numFmtId="0" fontId="23" fillId="5" borderId="27" xfId="0" applyFont="1" applyFill="1" applyBorder="1" applyAlignment="1" applyProtection="1">
      <alignment horizontal="left" vertical="center" indent="1"/>
      <protection locked="0"/>
    </xf>
    <xf numFmtId="0" fontId="21" fillId="6" borderId="14" xfId="0" applyFont="1" applyFill="1" applyBorder="1" applyAlignment="1">
      <alignment vertical="center" wrapText="1"/>
    </xf>
    <xf numFmtId="0" fontId="21" fillId="6" borderId="13" xfId="0" applyFont="1" applyFill="1" applyBorder="1" applyAlignment="1">
      <alignment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center" vertical="center" wrapText="1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36" xfId="2" applyNumberFormat="1" applyFont="1" applyFill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2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/>
    <xf numFmtId="0" fontId="34" fillId="4" borderId="0" xfId="0" quotePrefix="1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3" borderId="41" xfId="0" applyFont="1" applyFill="1" applyBorder="1" applyAlignment="1">
      <alignment vertical="top"/>
    </xf>
    <xf numFmtId="0" fontId="33" fillId="3" borderId="42" xfId="0" applyFont="1" applyFill="1" applyBorder="1" applyAlignment="1">
      <alignment vertical="center"/>
    </xf>
    <xf numFmtId="0" fontId="38" fillId="3" borderId="42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left" wrapText="1"/>
    </xf>
    <xf numFmtId="0" fontId="32" fillId="3" borderId="43" xfId="0" applyFont="1" applyFill="1" applyBorder="1" applyAlignment="1">
      <alignment horizontal="left" vertical="top"/>
    </xf>
    <xf numFmtId="0" fontId="39" fillId="3" borderId="44" xfId="0" applyFont="1" applyFill="1" applyBorder="1" applyAlignment="1">
      <alignment horizontal="left" vertical="top"/>
    </xf>
    <xf numFmtId="0" fontId="39" fillId="3" borderId="44" xfId="0" applyFont="1" applyFill="1" applyBorder="1" applyAlignment="1">
      <alignment horizontal="left" vertical="top" indent="1"/>
    </xf>
    <xf numFmtId="0" fontId="40" fillId="3" borderId="44" xfId="0" applyFont="1" applyFill="1" applyBorder="1" applyAlignment="1">
      <alignment horizontal="left" vertical="center" indent="1"/>
    </xf>
    <xf numFmtId="0" fontId="15" fillId="0" borderId="0" xfId="0" applyFont="1" applyBorder="1" applyAlignment="1">
      <alignment horizontal="right" vertical="center" indent="1"/>
    </xf>
    <xf numFmtId="0" fontId="13" fillId="2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left" indent="1"/>
    </xf>
    <xf numFmtId="0" fontId="12" fillId="2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14" fillId="5" borderId="28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8" fillId="13" borderId="49" xfId="0" applyFont="1" applyFill="1" applyBorder="1" applyAlignment="1">
      <alignment horizontal="right" vertical="center" wrapText="1"/>
    </xf>
    <xf numFmtId="0" fontId="49" fillId="13" borderId="48" xfId="0" applyFont="1" applyFill="1" applyBorder="1" applyAlignment="1">
      <alignment horizontal="right" vertical="center" wrapText="1"/>
    </xf>
    <xf numFmtId="0" fontId="52" fillId="14" borderId="51" xfId="0" applyFont="1" applyFill="1" applyBorder="1" applyAlignment="1">
      <alignment horizontal="right" vertical="center" wrapText="1"/>
    </xf>
    <xf numFmtId="0" fontId="54" fillId="14" borderId="51" xfId="0" applyFont="1" applyFill="1" applyBorder="1" applyAlignment="1">
      <alignment horizontal="right" vertical="center" wrapText="1"/>
    </xf>
    <xf numFmtId="0" fontId="54" fillId="14" borderId="48" xfId="0" applyFont="1" applyFill="1" applyBorder="1" applyAlignment="1">
      <alignment horizontal="right" vertical="center" wrapText="1"/>
    </xf>
    <xf numFmtId="0" fontId="48" fillId="13" borderId="37" xfId="0" applyFont="1" applyFill="1" applyBorder="1" applyAlignment="1">
      <alignment horizontal="justify" vertical="center" wrapText="1"/>
    </xf>
    <xf numFmtId="0" fontId="51" fillId="13" borderId="50" xfId="0" applyFont="1" applyFill="1" applyBorder="1" applyAlignment="1">
      <alignment horizontal="justify" vertical="center" wrapText="1"/>
    </xf>
    <xf numFmtId="0" fontId="48" fillId="13" borderId="5" xfId="0" applyFont="1" applyFill="1" applyBorder="1" applyAlignment="1">
      <alignment horizontal="justify" vertical="center" wrapText="1"/>
    </xf>
    <xf numFmtId="0" fontId="51" fillId="13" borderId="6" xfId="0" applyFont="1" applyFill="1" applyBorder="1" applyAlignment="1">
      <alignment horizontal="justify" vertical="center" wrapText="1"/>
    </xf>
    <xf numFmtId="6" fontId="63" fillId="0" borderId="40" xfId="0" applyNumberFormat="1" applyFont="1" applyBorder="1" applyAlignment="1">
      <alignment horizontal="left" vertical="center" wrapText="1"/>
    </xf>
    <xf numFmtId="6" fontId="63" fillId="0" borderId="52" xfId="0" applyNumberFormat="1" applyFont="1" applyBorder="1" applyAlignment="1">
      <alignment horizontal="left" vertical="center" wrapText="1"/>
    </xf>
    <xf numFmtId="6" fontId="63" fillId="0" borderId="50" xfId="0" applyNumberFormat="1" applyFont="1" applyBorder="1" applyAlignment="1">
      <alignment horizontal="left" vertical="center" wrapText="1"/>
    </xf>
    <xf numFmtId="6" fontId="63" fillId="0" borderId="6" xfId="0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8" fillId="8" borderId="31" xfId="0" applyFont="1" applyFill="1" applyBorder="1" applyAlignment="1">
      <alignment horizontal="center" vertical="top" wrapText="1"/>
    </xf>
    <xf numFmtId="0" fontId="8" fillId="8" borderId="33" xfId="0" applyFont="1" applyFill="1" applyBorder="1" applyAlignment="1">
      <alignment horizontal="center" vertical="top" wrapText="1"/>
    </xf>
    <xf numFmtId="9" fontId="8" fillId="9" borderId="35" xfId="2" applyFont="1" applyFill="1" applyBorder="1" applyAlignment="1" applyProtection="1">
      <alignment horizontal="center" vertical="top" wrapText="1"/>
    </xf>
    <xf numFmtId="0" fontId="45" fillId="4" borderId="0" xfId="0" applyFont="1" applyFill="1" applyBorder="1" applyAlignment="1">
      <alignment horizontal="left" vertical="center" indent="1"/>
    </xf>
    <xf numFmtId="0" fontId="71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49" fontId="20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2" xfId="0" applyNumberFormat="1" applyFont="1" applyFill="1" applyBorder="1" applyAlignment="1" applyProtection="1">
      <alignment vertical="center" wrapText="1"/>
      <protection locked="0"/>
    </xf>
    <xf numFmtId="49" fontId="20" fillId="5" borderId="3" xfId="0" applyNumberFormat="1" applyFont="1" applyFill="1" applyBorder="1" applyAlignment="1" applyProtection="1">
      <alignment vertical="center" wrapText="1"/>
      <protection locked="0"/>
    </xf>
    <xf numFmtId="49" fontId="20" fillId="5" borderId="4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indent="3"/>
    </xf>
    <xf numFmtId="0" fontId="4" fillId="0" borderId="0" xfId="0" applyFont="1" applyBorder="1" applyAlignment="1">
      <alignment horizontal="right" indent="1"/>
    </xf>
    <xf numFmtId="0" fontId="13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indent="1"/>
    </xf>
    <xf numFmtId="0" fontId="76" fillId="2" borderId="12" xfId="0" applyFont="1" applyFill="1" applyBorder="1" applyAlignment="1">
      <alignment vertical="center"/>
    </xf>
    <xf numFmtId="0" fontId="4" fillId="0" borderId="8" xfId="0" applyFont="1" applyBorder="1"/>
    <xf numFmtId="9" fontId="4" fillId="0" borderId="9" xfId="2" applyFont="1" applyBorder="1"/>
    <xf numFmtId="9" fontId="4" fillId="0" borderId="5" xfId="2" applyFont="1" applyBorder="1"/>
    <xf numFmtId="0" fontId="19" fillId="0" borderId="0" xfId="0" applyFont="1" applyBorder="1"/>
    <xf numFmtId="0" fontId="74" fillId="0" borderId="0" xfId="0" applyFont="1" applyBorder="1" applyAlignment="1">
      <alignment horizontal="right" indent="1"/>
    </xf>
    <xf numFmtId="0" fontId="8" fillId="0" borderId="0" xfId="0" applyFont="1" applyBorder="1"/>
    <xf numFmtId="0" fontId="19" fillId="0" borderId="5" xfId="0" applyFont="1" applyBorder="1"/>
    <xf numFmtId="0" fontId="4" fillId="0" borderId="11" xfId="0" applyFont="1" applyBorder="1"/>
    <xf numFmtId="0" fontId="4" fillId="0" borderId="12" xfId="0" applyFont="1" applyBorder="1"/>
    <xf numFmtId="9" fontId="4" fillId="0" borderId="6" xfId="2" applyFont="1" applyBorder="1"/>
    <xf numFmtId="0" fontId="78" fillId="0" borderId="0" xfId="0" quotePrefix="1" applyFont="1" applyFill="1" applyBorder="1" applyAlignment="1">
      <alignment horizontal="left" vertical="top" indent="1"/>
    </xf>
    <xf numFmtId="0" fontId="34" fillId="0" borderId="0" xfId="0" quotePrefix="1" applyFont="1" applyFill="1" applyBorder="1" applyAlignment="1">
      <alignment wrapText="1"/>
    </xf>
    <xf numFmtId="0" fontId="42" fillId="0" borderId="0" xfId="0" quotePrefix="1" applyFont="1" applyFill="1" applyBorder="1" applyAlignment="1">
      <alignment horizontal="right"/>
    </xf>
    <xf numFmtId="0" fontId="34" fillId="0" borderId="0" xfId="0" quotePrefix="1" applyFont="1" applyFill="1" applyBorder="1" applyAlignment="1">
      <alignment vertical="center" wrapText="1"/>
    </xf>
    <xf numFmtId="0" fontId="42" fillId="0" borderId="0" xfId="0" quotePrefix="1" applyFont="1" applyFill="1" applyBorder="1" applyAlignment="1">
      <alignment horizontal="right" vertical="top"/>
    </xf>
    <xf numFmtId="0" fontId="70" fillId="0" borderId="0" xfId="0" applyFont="1" applyFill="1" applyBorder="1" applyAlignment="1">
      <alignment horizontal="left" vertical="top"/>
    </xf>
    <xf numFmtId="0" fontId="45" fillId="0" borderId="0" xfId="0" applyFont="1" applyFill="1" applyBorder="1" applyAlignment="1">
      <alignment horizontal="left" vertical="center" indent="3"/>
    </xf>
    <xf numFmtId="0" fontId="45" fillId="0" borderId="0" xfId="0" applyFont="1" applyFill="1" applyBorder="1" applyAlignment="1">
      <alignment horizontal="left" vertical="center" indent="2"/>
    </xf>
    <xf numFmtId="0" fontId="34" fillId="0" borderId="47" xfId="0" quotePrefix="1" applyFont="1" applyFill="1" applyBorder="1" applyAlignment="1">
      <alignment horizontal="left" vertical="center" indent="3"/>
    </xf>
    <xf numFmtId="0" fontId="34" fillId="0" borderId="0" xfId="0" quotePrefix="1" applyFont="1" applyFill="1" applyBorder="1" applyAlignment="1">
      <alignment horizontal="left" vertical="center" indent="2"/>
    </xf>
    <xf numFmtId="0" fontId="69" fillId="0" borderId="0" xfId="0" quotePrefix="1" applyFont="1" applyFill="1" applyBorder="1" applyAlignment="1"/>
    <xf numFmtId="0" fontId="69" fillId="0" borderId="0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left" vertical="center" indent="1"/>
    </xf>
    <xf numFmtId="0" fontId="44" fillId="4" borderId="0" xfId="0" applyFont="1" applyFill="1" applyBorder="1" applyAlignment="1">
      <alignment horizontal="left" indent="1"/>
    </xf>
    <xf numFmtId="0" fontId="77" fillId="4" borderId="0" xfId="0" applyFont="1" applyFill="1" applyBorder="1" applyAlignment="1">
      <alignment horizontal="left" vertical="center"/>
    </xf>
    <xf numFmtId="0" fontId="71" fillId="2" borderId="0" xfId="0" applyFont="1" applyFill="1" applyBorder="1" applyAlignment="1">
      <alignment wrapText="1"/>
    </xf>
    <xf numFmtId="0" fontId="71" fillId="2" borderId="0" xfId="0" applyFont="1" applyFill="1" applyBorder="1" applyAlignment="1"/>
    <xf numFmtId="0" fontId="80" fillId="3" borderId="64" xfId="0" applyFont="1" applyFill="1" applyBorder="1" applyAlignment="1" applyProtection="1">
      <alignment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11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0" fillId="0" borderId="0" xfId="0" applyProtection="1"/>
    <xf numFmtId="0" fontId="8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Protection="1"/>
    <xf numFmtId="0" fontId="91" fillId="0" borderId="0" xfId="0" applyFont="1" applyBorder="1" applyAlignment="1" applyProtection="1">
      <alignment vertical="center"/>
    </xf>
    <xf numFmtId="0" fontId="87" fillId="0" borderId="0" xfId="0" applyFont="1" applyProtection="1"/>
    <xf numFmtId="0" fontId="4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textRotation="180"/>
      <protection hidden="1"/>
    </xf>
    <xf numFmtId="9" fontId="16" fillId="0" borderId="1" xfId="2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top" indent="1"/>
    </xf>
    <xf numFmtId="0" fontId="7" fillId="0" borderId="0" xfId="0" applyFont="1" applyAlignment="1" applyProtection="1">
      <alignment horizontal="left" vertical="top" indent="1"/>
    </xf>
    <xf numFmtId="0" fontId="17" fillId="0" borderId="0" xfId="0" applyFont="1" applyBorder="1" applyAlignment="1" applyProtection="1">
      <alignment horizontal="center" vertical="center" textRotation="180"/>
    </xf>
    <xf numFmtId="9" fontId="11" fillId="0" borderId="0" xfId="2" applyFont="1" applyBorder="1" applyProtection="1"/>
    <xf numFmtId="0" fontId="11" fillId="0" borderId="0" xfId="0" applyFont="1" applyBorder="1" applyAlignment="1" applyProtection="1">
      <alignment vertical="center"/>
    </xf>
    <xf numFmtId="9" fontId="11" fillId="0" borderId="0" xfId="2" applyFont="1" applyBorder="1" applyAlignment="1" applyProtection="1">
      <alignment vertical="center"/>
    </xf>
    <xf numFmtId="0" fontId="87" fillId="0" borderId="0" xfId="0" applyFont="1" applyBorder="1" applyProtection="1"/>
    <xf numFmtId="9" fontId="87" fillId="0" borderId="0" xfId="2" applyFont="1" applyBorder="1" applyProtection="1"/>
    <xf numFmtId="0" fontId="18" fillId="0" borderId="0" xfId="0" applyFont="1" applyBorder="1" applyProtection="1"/>
    <xf numFmtId="0" fontId="11" fillId="0" borderId="0" xfId="0" applyFont="1" applyBorder="1" applyAlignment="1" applyProtection="1">
      <alignment horizontal="left" indent="1"/>
    </xf>
    <xf numFmtId="0" fontId="0" fillId="0" borderId="37" xfId="0" applyBorder="1" applyProtection="1"/>
    <xf numFmtId="0" fontId="80" fillId="3" borderId="77" xfId="0" applyFont="1" applyFill="1" applyBorder="1" applyAlignment="1" applyProtection="1">
      <alignment vertical="center" wrapText="1"/>
    </xf>
    <xf numFmtId="0" fontId="28" fillId="4" borderId="62" xfId="0" applyFont="1" applyFill="1" applyBorder="1" applyAlignment="1" applyProtection="1">
      <alignment vertical="center"/>
    </xf>
    <xf numFmtId="0" fontId="65" fillId="0" borderId="0" xfId="0" applyFont="1" applyFill="1" applyBorder="1" applyProtection="1">
      <protection hidden="1"/>
    </xf>
    <xf numFmtId="0" fontId="81" fillId="18" borderId="89" xfId="0" applyFont="1" applyFill="1" applyBorder="1" applyAlignment="1" applyProtection="1">
      <alignment horizontal="center" vertical="center" wrapText="1"/>
    </xf>
    <xf numFmtId="0" fontId="81" fillId="18" borderId="87" xfId="0" applyFont="1" applyFill="1" applyBorder="1" applyAlignment="1" applyProtection="1">
      <alignment horizontal="center" vertical="center" wrapText="1"/>
    </xf>
    <xf numFmtId="0" fontId="81" fillId="17" borderId="87" xfId="0" applyFont="1" applyFill="1" applyBorder="1" applyAlignment="1" applyProtection="1">
      <alignment horizontal="center" vertical="center" wrapText="1"/>
    </xf>
    <xf numFmtId="0" fontId="81" fillId="17" borderId="88" xfId="0" applyFont="1" applyFill="1" applyBorder="1" applyAlignment="1" applyProtection="1">
      <alignment horizontal="center" vertical="center" wrapText="1"/>
    </xf>
    <xf numFmtId="9" fontId="24" fillId="16" borderId="88" xfId="2" applyFont="1" applyFill="1" applyBorder="1" applyAlignment="1" applyProtection="1">
      <alignment horizontal="center" vertical="center" wrapText="1"/>
    </xf>
    <xf numFmtId="0" fontId="24" fillId="2" borderId="88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horizontal="center" vertical="center" wrapText="1"/>
    </xf>
    <xf numFmtId="1" fontId="111" fillId="0" borderId="0" xfId="0" applyNumberFormat="1" applyFont="1" applyAlignment="1" applyProtection="1">
      <alignment horizontal="center" vertical="center" wrapText="1"/>
    </xf>
    <xf numFmtId="9" fontId="111" fillId="0" borderId="0" xfId="0" applyNumberFormat="1" applyFont="1" applyAlignment="1" applyProtection="1">
      <alignment horizontal="center" vertical="center" wrapText="1"/>
    </xf>
    <xf numFmtId="165" fontId="111" fillId="0" borderId="0" xfId="0" applyNumberFormat="1" applyFont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23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94" fillId="0" borderId="0" xfId="4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1"/>
    </xf>
    <xf numFmtId="0" fontId="85" fillId="3" borderId="43" xfId="0" applyFont="1" applyFill="1" applyBorder="1" applyAlignment="1" applyProtection="1">
      <alignment vertical="center"/>
    </xf>
    <xf numFmtId="0" fontId="85" fillId="3" borderId="44" xfId="0" applyFont="1" applyFill="1" applyBorder="1" applyAlignment="1" applyProtection="1">
      <alignment vertical="center"/>
    </xf>
    <xf numFmtId="0" fontId="85" fillId="3" borderId="45" xfId="0" applyFont="1" applyFill="1" applyBorder="1" applyAlignment="1" applyProtection="1">
      <alignment vertical="center"/>
    </xf>
    <xf numFmtId="0" fontId="12" fillId="16" borderId="12" xfId="0" applyFont="1" applyFill="1" applyBorder="1" applyAlignment="1" applyProtection="1">
      <alignment vertical="center"/>
    </xf>
    <xf numFmtId="0" fontId="22" fillId="16" borderId="12" xfId="0" applyFont="1" applyFill="1" applyBorder="1" applyAlignment="1" applyProtection="1"/>
    <xf numFmtId="0" fontId="6" fillId="16" borderId="12" xfId="0" applyFont="1" applyFill="1" applyBorder="1" applyAlignment="1" applyProtection="1">
      <alignment vertical="center"/>
    </xf>
    <xf numFmtId="0" fontId="72" fillId="16" borderId="12" xfId="0" applyFont="1" applyFill="1" applyBorder="1" applyAlignment="1" applyProtection="1"/>
    <xf numFmtId="0" fontId="112" fillId="16" borderId="12" xfId="0" applyFont="1" applyFill="1" applyBorder="1" applyAlignment="1" applyProtection="1"/>
    <xf numFmtId="0" fontId="0" fillId="0" borderId="12" xfId="0" applyBorder="1" applyAlignment="1" applyProtection="1">
      <alignment horizontal="right"/>
    </xf>
    <xf numFmtId="0" fontId="79" fillId="0" borderId="0" xfId="0" applyFont="1" applyBorder="1" applyAlignment="1" applyProtection="1">
      <alignment horizontal="center" vertical="top"/>
    </xf>
    <xf numFmtId="0" fontId="79" fillId="0" borderId="16" xfId="0" applyFont="1" applyBorder="1" applyAlignment="1" applyProtection="1">
      <alignment vertical="top"/>
    </xf>
    <xf numFmtId="0" fontId="103" fillId="4" borderId="43" xfId="0" applyFont="1" applyFill="1" applyBorder="1" applyAlignment="1" applyProtection="1">
      <alignment vertical="center"/>
    </xf>
    <xf numFmtId="0" fontId="103" fillId="4" borderId="44" xfId="0" applyFont="1" applyFill="1" applyBorder="1" applyAlignment="1" applyProtection="1">
      <alignment vertical="center"/>
    </xf>
    <xf numFmtId="0" fontId="103" fillId="4" borderId="45" xfId="0" applyFont="1" applyFill="1" applyBorder="1" applyAlignment="1" applyProtection="1">
      <alignment vertical="center"/>
    </xf>
    <xf numFmtId="0" fontId="0" fillId="0" borderId="8" xfId="0" applyBorder="1" applyAlignment="1" applyProtection="1"/>
    <xf numFmtId="0" fontId="0" fillId="0" borderId="7" xfId="0" applyBorder="1" applyAlignment="1" applyProtection="1"/>
    <xf numFmtId="0" fontId="6" fillId="16" borderId="10" xfId="0" applyFont="1" applyFill="1" applyBorder="1" applyAlignment="1" applyProtection="1">
      <alignment vertical="center"/>
    </xf>
    <xf numFmtId="0" fontId="6" fillId="16" borderId="0" xfId="0" applyFont="1" applyFill="1" applyBorder="1" applyAlignment="1" applyProtection="1">
      <alignment vertical="center"/>
    </xf>
    <xf numFmtId="0" fontId="6" fillId="16" borderId="5" xfId="0" applyFont="1" applyFill="1" applyBorder="1" applyAlignment="1" applyProtection="1">
      <alignment vertical="center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36" fillId="0" borderId="0" xfId="0" quotePrefix="1" applyFont="1" applyFill="1" applyBorder="1" applyAlignment="1" applyProtection="1">
      <alignment vertical="top"/>
    </xf>
    <xf numFmtId="0" fontId="28" fillId="4" borderId="79" xfId="0" applyFont="1" applyFill="1" applyBorder="1" applyAlignment="1" applyProtection="1">
      <alignment vertical="center"/>
    </xf>
    <xf numFmtId="0" fontId="36" fillId="0" borderId="0" xfId="0" quotePrefix="1" applyFont="1" applyFill="1" applyBorder="1" applyAlignment="1" applyProtection="1"/>
    <xf numFmtId="0" fontId="71" fillId="16" borderId="12" xfId="0" applyFont="1" applyFill="1" applyBorder="1" applyAlignment="1" applyProtection="1"/>
    <xf numFmtId="0" fontId="11" fillId="0" borderId="10" xfId="0" applyFont="1" applyBorder="1" applyAlignment="1" applyProtection="1"/>
    <xf numFmtId="0" fontId="11" fillId="0" borderId="0" xfId="0" applyFont="1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49" fontId="36" fillId="0" borderId="91" xfId="0" quotePrefix="1" applyNumberFormat="1" applyFont="1" applyFill="1" applyBorder="1" applyAlignment="1" applyProtection="1">
      <alignment vertical="top"/>
    </xf>
    <xf numFmtId="165" fontId="95" fillId="12" borderId="83" xfId="1" applyNumberFormat="1" applyFont="1" applyFill="1" applyBorder="1" applyAlignment="1" applyProtection="1">
      <alignment horizontal="center" vertical="center"/>
      <protection hidden="1"/>
    </xf>
    <xf numFmtId="0" fontId="103" fillId="19" borderId="0" xfId="0" applyFont="1" applyFill="1" applyBorder="1" applyAlignment="1" applyProtection="1">
      <alignment horizontal="left" vertical="center"/>
    </xf>
    <xf numFmtId="0" fontId="11" fillId="19" borderId="0" xfId="0" applyFont="1" applyFill="1" applyProtection="1"/>
    <xf numFmtId="0" fontId="11" fillId="0" borderId="12" xfId="0" applyFont="1" applyBorder="1" applyProtection="1"/>
    <xf numFmtId="0" fontId="43" fillId="2" borderId="63" xfId="0" applyFont="1" applyFill="1" applyBorder="1" applyAlignment="1" applyProtection="1"/>
    <xf numFmtId="0" fontId="2" fillId="2" borderId="63" xfId="4" applyFill="1" applyBorder="1" applyAlignment="1" applyProtection="1">
      <alignment vertical="top"/>
    </xf>
    <xf numFmtId="0" fontId="92" fillId="2" borderId="63" xfId="0" applyFont="1" applyFill="1" applyBorder="1" applyAlignment="1" applyProtection="1">
      <alignment vertical="center"/>
    </xf>
    <xf numFmtId="0" fontId="92" fillId="2" borderId="102" xfId="0" applyFont="1" applyFill="1" applyBorder="1" applyAlignment="1" applyProtection="1">
      <alignment vertical="center"/>
    </xf>
    <xf numFmtId="165" fontId="63" fillId="0" borderId="99" xfId="1" applyNumberFormat="1" applyFont="1" applyBorder="1" applyAlignment="1" applyProtection="1">
      <alignment horizontal="center" vertical="center" shrinkToFit="1"/>
    </xf>
    <xf numFmtId="165" fontId="63" fillId="0" borderId="66" xfId="1" applyNumberFormat="1" applyFont="1" applyBorder="1" applyAlignment="1" applyProtection="1">
      <alignment horizontal="center" vertical="center" shrinkToFit="1"/>
    </xf>
    <xf numFmtId="165" fontId="63" fillId="0" borderId="1" xfId="1" applyNumberFormat="1" applyFont="1" applyBorder="1" applyAlignment="1" applyProtection="1">
      <alignment horizontal="center" vertical="center" shrinkToFit="1"/>
    </xf>
    <xf numFmtId="165" fontId="63" fillId="0" borderId="56" xfId="1" applyNumberFormat="1" applyFont="1" applyBorder="1" applyAlignment="1" applyProtection="1">
      <alignment horizontal="center" vertical="center" shrinkToFit="1"/>
    </xf>
    <xf numFmtId="165" fontId="63" fillId="0" borderId="82" xfId="1" applyNumberFormat="1" applyFont="1" applyBorder="1" applyAlignment="1" applyProtection="1">
      <alignment horizontal="center" vertical="center" shrinkToFit="1"/>
    </xf>
    <xf numFmtId="165" fontId="63" fillId="0" borderId="97" xfId="1" applyNumberFormat="1" applyFont="1" applyBorder="1" applyAlignment="1" applyProtection="1">
      <alignment horizontal="center" vertical="center" shrinkToFit="1"/>
    </xf>
    <xf numFmtId="165" fontId="63" fillId="0" borderId="98" xfId="1" applyNumberFormat="1" applyFont="1" applyBorder="1" applyAlignment="1" applyProtection="1">
      <alignment horizontal="center" vertical="center" shrinkToFit="1"/>
    </xf>
    <xf numFmtId="165" fontId="63" fillId="0" borderId="96" xfId="1" applyNumberFormat="1" applyFont="1" applyBorder="1" applyAlignment="1" applyProtection="1">
      <alignment horizontal="center" vertical="center" shrinkToFit="1"/>
    </xf>
    <xf numFmtId="165" fontId="63" fillId="0" borderId="84" xfId="1" applyNumberFormat="1" applyFont="1" applyBorder="1" applyAlignment="1" applyProtection="1">
      <alignment horizontal="center" vertical="center" shrinkToFit="1"/>
    </xf>
    <xf numFmtId="165" fontId="63" fillId="0" borderId="60" xfId="1" applyNumberFormat="1" applyFont="1" applyBorder="1" applyAlignment="1" applyProtection="1">
      <alignment horizontal="center" vertical="center" shrinkToFit="1"/>
    </xf>
    <xf numFmtId="0" fontId="83" fillId="14" borderId="61" xfId="0" applyFont="1" applyFill="1" applyBorder="1" applyAlignment="1" applyProtection="1">
      <alignment horizontal="center" vertical="center" shrinkToFit="1"/>
    </xf>
    <xf numFmtId="165" fontId="63" fillId="0" borderId="85" xfId="1" applyNumberFormat="1" applyFont="1" applyBorder="1" applyAlignment="1" applyProtection="1">
      <alignment horizontal="center" vertical="center" shrinkToFit="1"/>
    </xf>
    <xf numFmtId="0" fontId="83" fillId="14" borderId="57" xfId="0" applyFont="1" applyFill="1" applyBorder="1" applyAlignment="1" applyProtection="1">
      <alignment horizontal="center" vertical="center" shrinkToFit="1"/>
    </xf>
    <xf numFmtId="165" fontId="63" fillId="0" borderId="55" xfId="1" applyNumberFormat="1" applyFont="1" applyBorder="1" applyAlignment="1" applyProtection="1">
      <alignment horizontal="center" vertical="center" shrinkToFit="1"/>
    </xf>
    <xf numFmtId="0" fontId="83" fillId="14" borderId="39" xfId="0" applyFont="1" applyFill="1" applyBorder="1" applyAlignment="1" applyProtection="1">
      <alignment horizontal="center" vertical="center" shrinkToFit="1"/>
    </xf>
    <xf numFmtId="0" fontId="119" fillId="14" borderId="57" xfId="0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54" fillId="14" borderId="61" xfId="0" applyFont="1" applyFill="1" applyBorder="1" applyAlignment="1" applyProtection="1">
      <alignment horizontal="center" vertical="center" wrapText="1"/>
    </xf>
    <xf numFmtId="0" fontId="54" fillId="14" borderId="38" xfId="0" applyFont="1" applyFill="1" applyBorder="1" applyAlignment="1" applyProtection="1">
      <alignment horizontal="center" vertical="center" wrapText="1"/>
    </xf>
    <xf numFmtId="0" fontId="54" fillId="14" borderId="58" xfId="0" applyFont="1" applyFill="1" applyBorder="1" applyAlignment="1" applyProtection="1">
      <alignment horizontal="center" vertical="center" wrapText="1"/>
    </xf>
    <xf numFmtId="0" fontId="54" fillId="14" borderId="59" xfId="0" applyFont="1" applyFill="1" applyBorder="1" applyAlignment="1" applyProtection="1">
      <alignment horizontal="center" vertical="center" wrapText="1"/>
    </xf>
    <xf numFmtId="0" fontId="11" fillId="0" borderId="37" xfId="0" applyFont="1" applyBorder="1" applyProtection="1"/>
    <xf numFmtId="0" fontId="84" fillId="4" borderId="53" xfId="0" applyFont="1" applyFill="1" applyBorder="1" applyAlignment="1" applyProtection="1">
      <alignment horizontal="center" vertical="center"/>
    </xf>
    <xf numFmtId="165" fontId="63" fillId="0" borderId="37" xfId="1" applyNumberFormat="1" applyFont="1" applyBorder="1" applyAlignment="1" applyProtection="1">
      <alignment horizontal="center" vertical="center" shrinkToFit="1"/>
    </xf>
    <xf numFmtId="0" fontId="24" fillId="2" borderId="95" xfId="0" applyFont="1" applyFill="1" applyBorder="1" applyAlignment="1" applyProtection="1">
      <alignment horizontal="center" vertical="center" wrapText="1"/>
    </xf>
    <xf numFmtId="0" fontId="24" fillId="2" borderId="33" xfId="0" applyFont="1" applyFill="1" applyBorder="1" applyAlignment="1" applyProtection="1">
      <alignment horizontal="center" vertical="center" wrapText="1"/>
    </xf>
    <xf numFmtId="165" fontId="95" fillId="0" borderId="109" xfId="0" applyNumberFormat="1" applyFont="1" applyBorder="1" applyAlignment="1" applyProtection="1">
      <alignment horizontal="center" vertical="center"/>
      <protection hidden="1"/>
    </xf>
    <xf numFmtId="165" fontId="95" fillId="0" borderId="86" xfId="0" applyNumberFormat="1" applyFont="1" applyBorder="1" applyAlignment="1" applyProtection="1">
      <alignment horizontal="center" vertical="center"/>
      <protection hidden="1"/>
    </xf>
    <xf numFmtId="0" fontId="96" fillId="0" borderId="113" xfId="0" applyFont="1" applyBorder="1" applyAlignment="1" applyProtection="1">
      <alignment horizontal="center" vertical="center"/>
      <protection locked="0" hidden="1"/>
    </xf>
    <xf numFmtId="1" fontId="96" fillId="0" borderId="112" xfId="0" applyNumberFormat="1" applyFont="1" applyBorder="1" applyAlignment="1" applyProtection="1">
      <alignment horizontal="center" vertical="center"/>
      <protection locked="0" hidden="1"/>
    </xf>
    <xf numFmtId="0" fontId="97" fillId="15" borderId="86" xfId="0" applyFont="1" applyFill="1" applyBorder="1" applyAlignment="1" applyProtection="1">
      <alignment horizontal="center"/>
      <protection locked="0" hidden="1"/>
    </xf>
    <xf numFmtId="0" fontId="121" fillId="4" borderId="38" xfId="0" applyFont="1" applyFill="1" applyBorder="1" applyAlignment="1" applyProtection="1">
      <alignment horizontal="center" vertical="center" wrapText="1"/>
    </xf>
    <xf numFmtId="1" fontId="14" fillId="5" borderId="28" xfId="0" applyNumberFormat="1" applyFont="1" applyFill="1" applyBorder="1" applyAlignment="1" applyProtection="1">
      <alignment horizontal="center" vertical="center"/>
    </xf>
    <xf numFmtId="0" fontId="124" fillId="4" borderId="39" xfId="0" applyFont="1" applyFill="1" applyBorder="1" applyAlignment="1" applyProtection="1">
      <alignment horizontal="center" vertical="center" wrapText="1"/>
    </xf>
    <xf numFmtId="0" fontId="14" fillId="5" borderId="28" xfId="0" applyFont="1" applyFill="1" applyBorder="1" applyAlignment="1" applyProtection="1">
      <alignment horizontal="center" vertical="center"/>
    </xf>
    <xf numFmtId="0" fontId="96" fillId="0" borderId="114" xfId="0" applyFont="1" applyBorder="1" applyAlignment="1" applyProtection="1">
      <alignment horizontal="center" vertical="center"/>
      <protection hidden="1"/>
    </xf>
    <xf numFmtId="0" fontId="81" fillId="18" borderId="111" xfId="0" applyFont="1" applyFill="1" applyBorder="1" applyAlignment="1" applyProtection="1">
      <alignment horizontal="center" vertical="center" wrapText="1"/>
    </xf>
    <xf numFmtId="0" fontId="81" fillId="18" borderId="33" xfId="0" applyFont="1" applyFill="1" applyBorder="1" applyAlignment="1" applyProtection="1">
      <alignment horizontal="center" vertical="center" wrapText="1"/>
    </xf>
    <xf numFmtId="0" fontId="81" fillId="17" borderId="33" xfId="0" applyFont="1" applyFill="1" applyBorder="1" applyAlignment="1" applyProtection="1">
      <alignment horizontal="center" vertical="center" wrapText="1"/>
    </xf>
    <xf numFmtId="0" fontId="81" fillId="15" borderId="33" xfId="0" applyFont="1" applyFill="1" applyBorder="1" applyAlignment="1" applyProtection="1">
      <alignment horizontal="center" vertical="center" wrapText="1"/>
    </xf>
    <xf numFmtId="0" fontId="79" fillId="0" borderId="118" xfId="0" applyFont="1" applyBorder="1" applyAlignment="1">
      <alignment vertical="top"/>
    </xf>
    <xf numFmtId="0" fontId="24" fillId="2" borderId="34" xfId="0" applyFont="1" applyFill="1" applyBorder="1" applyAlignment="1" applyProtection="1">
      <alignment horizontal="center" vertical="center" wrapText="1"/>
    </xf>
    <xf numFmtId="0" fontId="88" fillId="4" borderId="54" xfId="0" applyFont="1" applyFill="1" applyBorder="1" applyAlignment="1" applyProtection="1">
      <alignment horizontal="center" vertical="center"/>
    </xf>
    <xf numFmtId="165" fontId="63" fillId="0" borderId="119" xfId="1" applyNumberFormat="1" applyFont="1" applyBorder="1" applyAlignment="1" applyProtection="1">
      <alignment horizontal="center" vertical="center" shrinkToFit="1"/>
    </xf>
    <xf numFmtId="165" fontId="63" fillId="0" borderId="120" xfId="1" applyNumberFormat="1" applyFont="1" applyBorder="1" applyAlignment="1" applyProtection="1">
      <alignment horizontal="center" vertical="center" shrinkToFit="1"/>
    </xf>
    <xf numFmtId="165" fontId="63" fillId="0" borderId="121" xfId="1" applyNumberFormat="1" applyFont="1" applyBorder="1" applyAlignment="1" applyProtection="1">
      <alignment horizontal="center" vertical="center" shrinkToFit="1"/>
    </xf>
    <xf numFmtId="0" fontId="37" fillId="4" borderId="41" xfId="0" applyFont="1" applyFill="1" applyBorder="1" applyAlignment="1">
      <alignment horizontal="left" indent="3"/>
    </xf>
    <xf numFmtId="0" fontId="37" fillId="4" borderId="42" xfId="0" applyFont="1" applyFill="1" applyBorder="1" applyAlignment="1">
      <alignment horizontal="left" indent="3"/>
    </xf>
    <xf numFmtId="0" fontId="37" fillId="4" borderId="46" xfId="0" applyFont="1" applyFill="1" applyBorder="1" applyAlignment="1">
      <alignment horizontal="left" indent="3"/>
    </xf>
    <xf numFmtId="0" fontId="67" fillId="11" borderId="38" xfId="0" quotePrefix="1" applyFont="1" applyFill="1" applyBorder="1" applyAlignment="1">
      <alignment horizontal="left" wrapText="1" indent="4"/>
    </xf>
    <xf numFmtId="0" fontId="67" fillId="11" borderId="0" xfId="0" quotePrefix="1" applyFont="1" applyFill="1" applyBorder="1" applyAlignment="1">
      <alignment horizontal="left" wrapText="1" indent="4"/>
    </xf>
    <xf numFmtId="0" fontId="59" fillId="11" borderId="38" xfId="0" quotePrefix="1" applyFont="1" applyFill="1" applyBorder="1" applyAlignment="1">
      <alignment horizontal="left" vertical="center" wrapText="1" indent="5"/>
    </xf>
    <xf numFmtId="0" fontId="59" fillId="11" borderId="0" xfId="0" quotePrefix="1" applyFont="1" applyFill="1" applyBorder="1" applyAlignment="1">
      <alignment horizontal="left" vertical="center" wrapText="1" indent="5"/>
    </xf>
    <xf numFmtId="49" fontId="59" fillId="11" borderId="38" xfId="0" quotePrefix="1" applyNumberFormat="1" applyFont="1" applyFill="1" applyBorder="1" applyAlignment="1">
      <alignment horizontal="left" vertical="center" wrapText="1" indent="5"/>
    </xf>
    <xf numFmtId="49" fontId="59" fillId="11" borderId="0" xfId="0" quotePrefix="1" applyNumberFormat="1" applyFont="1" applyFill="1" applyBorder="1" applyAlignment="1">
      <alignment horizontal="left" vertical="center" wrapText="1" indent="5"/>
    </xf>
    <xf numFmtId="0" fontId="59" fillId="12" borderId="38" xfId="0" quotePrefix="1" applyFont="1" applyFill="1" applyBorder="1" applyAlignment="1">
      <alignment horizontal="left" vertical="center" wrapText="1" indent="5"/>
    </xf>
    <xf numFmtId="0" fontId="59" fillId="12" borderId="0" xfId="0" quotePrefix="1" applyFont="1" applyFill="1" applyBorder="1" applyAlignment="1">
      <alignment horizontal="left" vertical="center" wrapText="1" indent="5"/>
    </xf>
    <xf numFmtId="0" fontId="69" fillId="2" borderId="38" xfId="0" quotePrefix="1" applyFont="1" applyFill="1" applyBorder="1" applyAlignment="1">
      <alignment horizontal="left" vertical="distributed" wrapText="1" indent="6"/>
    </xf>
    <xf numFmtId="0" fontId="69" fillId="2" borderId="0" xfId="0" quotePrefix="1" applyFont="1" applyFill="1" applyBorder="1" applyAlignment="1">
      <alignment horizontal="left" vertical="distributed" wrapText="1" indent="6"/>
    </xf>
    <xf numFmtId="0" fontId="73" fillId="2" borderId="0" xfId="0" applyFont="1" applyFill="1" applyBorder="1" applyAlignment="1">
      <alignment horizontal="left" vertical="top" wrapText="1"/>
    </xf>
    <xf numFmtId="0" fontId="75" fillId="2" borderId="0" xfId="0" applyFont="1" applyFill="1" applyBorder="1" applyAlignment="1">
      <alignment horizontal="left" vertical="top" wrapText="1"/>
    </xf>
    <xf numFmtId="0" fontId="71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vertical="top"/>
    </xf>
    <xf numFmtId="0" fontId="22" fillId="2" borderId="3" xfId="0" applyFont="1" applyFill="1" applyBorder="1" applyAlignment="1">
      <alignment vertical="top"/>
    </xf>
    <xf numFmtId="0" fontId="60" fillId="3" borderId="14" xfId="0" applyFont="1" applyFill="1" applyBorder="1" applyAlignment="1">
      <alignment horizontal="justify" vertical="center" wrapText="1"/>
    </xf>
    <xf numFmtId="0" fontId="60" fillId="3" borderId="13" xfId="0" applyFont="1" applyFill="1" applyBorder="1" applyAlignment="1">
      <alignment horizontal="justify" vertical="center" wrapText="1"/>
    </xf>
    <xf numFmtId="0" fontId="60" fillId="3" borderId="15" xfId="0" applyFont="1" applyFill="1" applyBorder="1" applyAlignment="1">
      <alignment horizontal="justify" vertical="center" wrapText="1"/>
    </xf>
    <xf numFmtId="0" fontId="55" fillId="0" borderId="7" xfId="0" applyFont="1" applyBorder="1" applyAlignment="1">
      <alignment horizontal="right" vertical="center" wrapText="1" indent="1"/>
    </xf>
    <xf numFmtId="0" fontId="84" fillId="4" borderId="93" xfId="0" applyFont="1" applyFill="1" applyBorder="1" applyAlignment="1" applyProtection="1">
      <alignment horizontal="center" vertical="center" wrapText="1"/>
    </xf>
    <xf numFmtId="0" fontId="84" fillId="4" borderId="94" xfId="0" applyFont="1" applyFill="1" applyBorder="1" applyAlignment="1" applyProtection="1">
      <alignment horizontal="center" vertical="center" wrapText="1"/>
    </xf>
    <xf numFmtId="0" fontId="123" fillId="0" borderId="0" xfId="4" applyFont="1" applyFill="1" applyBorder="1" applyAlignment="1" applyProtection="1">
      <alignment horizontal="left" vertical="top" wrapText="1"/>
    </xf>
    <xf numFmtId="9" fontId="95" fillId="0" borderId="107" xfId="2" applyFont="1" applyFill="1" applyBorder="1" applyAlignment="1" applyProtection="1">
      <alignment horizontal="center" vertical="center"/>
      <protection hidden="1"/>
    </xf>
    <xf numFmtId="9" fontId="95" fillId="0" borderId="108" xfId="2" applyFont="1" applyFill="1" applyBorder="1" applyAlignment="1" applyProtection="1">
      <alignment horizontal="center" vertical="center"/>
      <protection hidden="1"/>
    </xf>
    <xf numFmtId="9" fontId="95" fillId="0" borderId="110" xfId="2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 wrapText="1"/>
    </xf>
    <xf numFmtId="0" fontId="24" fillId="2" borderId="32" xfId="0" applyFont="1" applyFill="1" applyBorder="1" applyAlignment="1" applyProtection="1">
      <alignment horizontal="center" vertical="center" wrapText="1"/>
    </xf>
    <xf numFmtId="165" fontId="95" fillId="0" borderId="107" xfId="0" applyNumberFormat="1" applyFont="1" applyBorder="1" applyAlignment="1" applyProtection="1">
      <alignment horizontal="center" vertical="center"/>
      <protection locked="0" hidden="1"/>
    </xf>
    <xf numFmtId="165" fontId="95" fillId="0" borderId="110" xfId="0" applyNumberFormat="1" applyFont="1" applyBorder="1" applyAlignment="1" applyProtection="1">
      <alignment horizontal="center" vertical="center"/>
      <protection locked="0" hidden="1"/>
    </xf>
    <xf numFmtId="0" fontId="96" fillId="0" borderId="115" xfId="0" applyFont="1" applyBorder="1" applyAlignment="1" applyProtection="1">
      <alignment horizontal="center" vertical="center"/>
      <protection locked="0" hidden="1"/>
    </xf>
    <xf numFmtId="0" fontId="96" fillId="0" borderId="116" xfId="0" applyFont="1" applyBorder="1" applyAlignment="1" applyProtection="1">
      <alignment horizontal="center" vertical="center"/>
      <protection locked="0" hidden="1"/>
    </xf>
    <xf numFmtId="0" fontId="81" fillId="17" borderId="34" xfId="0" applyFont="1" applyFill="1" applyBorder="1" applyAlignment="1" applyProtection="1">
      <alignment horizontal="center" vertical="center" wrapText="1"/>
    </xf>
    <xf numFmtId="0" fontId="81" fillId="17" borderId="90" xfId="0" applyFont="1" applyFill="1" applyBorder="1" applyAlignment="1" applyProtection="1">
      <alignment horizontal="center" vertical="center" wrapText="1"/>
    </xf>
    <xf numFmtId="0" fontId="81" fillId="17" borderId="32" xfId="0" applyFont="1" applyFill="1" applyBorder="1" applyAlignment="1" applyProtection="1">
      <alignment horizontal="center" vertical="center" wrapText="1"/>
    </xf>
    <xf numFmtId="9" fontId="24" fillId="16" borderId="34" xfId="2" applyFont="1" applyFill="1" applyBorder="1" applyAlignment="1" applyProtection="1">
      <alignment horizontal="center" vertical="center" wrapText="1"/>
    </xf>
    <xf numFmtId="9" fontId="24" fillId="16" borderId="32" xfId="2" applyFont="1" applyFill="1" applyBorder="1" applyAlignment="1" applyProtection="1">
      <alignment horizontal="center" vertical="center" wrapText="1"/>
    </xf>
    <xf numFmtId="49" fontId="110" fillId="5" borderId="8" xfId="5" applyNumberFormat="1" applyFont="1" applyFill="1" applyBorder="1" applyAlignment="1" applyProtection="1">
      <alignment horizontal="left" vertical="top" wrapText="1"/>
      <protection locked="0"/>
    </xf>
    <xf numFmtId="49" fontId="110" fillId="5" borderId="7" xfId="5" applyNumberFormat="1" applyFont="1" applyFill="1" applyBorder="1" applyAlignment="1" applyProtection="1">
      <alignment horizontal="left" vertical="top" wrapText="1"/>
      <protection locked="0"/>
    </xf>
    <xf numFmtId="49" fontId="110" fillId="5" borderId="9" xfId="5" applyNumberFormat="1" applyFont="1" applyFill="1" applyBorder="1" applyAlignment="1" applyProtection="1">
      <alignment horizontal="left" vertical="top" wrapText="1"/>
      <protection locked="0"/>
    </xf>
    <xf numFmtId="49" fontId="110" fillId="5" borderId="11" xfId="5" applyNumberFormat="1" applyFont="1" applyFill="1" applyBorder="1" applyAlignment="1" applyProtection="1">
      <alignment horizontal="left" vertical="top" wrapText="1"/>
      <protection locked="0"/>
    </xf>
    <xf numFmtId="49" fontId="110" fillId="5" borderId="12" xfId="5" applyNumberFormat="1" applyFont="1" applyFill="1" applyBorder="1" applyAlignment="1" applyProtection="1">
      <alignment horizontal="left" vertical="top" wrapText="1"/>
      <protection locked="0"/>
    </xf>
    <xf numFmtId="49" fontId="110" fillId="5" borderId="6" xfId="5" applyNumberFormat="1" applyFont="1" applyFill="1" applyBorder="1" applyAlignment="1" applyProtection="1">
      <alignment horizontal="left" vertical="top" wrapText="1"/>
      <protection locked="0"/>
    </xf>
    <xf numFmtId="0" fontId="70" fillId="16" borderId="63" xfId="0" applyFont="1" applyFill="1" applyBorder="1" applyAlignment="1" applyProtection="1">
      <alignment wrapText="1"/>
    </xf>
    <xf numFmtId="0" fontId="102" fillId="5" borderId="67" xfId="0" applyFont="1" applyFill="1" applyBorder="1" applyAlignment="1" applyProtection="1">
      <alignment horizontal="left" vertical="center" wrapText="1"/>
      <protection locked="0"/>
    </xf>
    <xf numFmtId="0" fontId="102" fillId="5" borderId="68" xfId="0" applyFont="1" applyFill="1" applyBorder="1" applyAlignment="1" applyProtection="1">
      <alignment horizontal="left" vertical="center" wrapText="1"/>
      <protection locked="0"/>
    </xf>
    <xf numFmtId="0" fontId="102" fillId="5" borderId="69" xfId="0" applyFont="1" applyFill="1" applyBorder="1" applyAlignment="1" applyProtection="1">
      <alignment horizontal="left" vertical="center" wrapText="1"/>
      <protection locked="0"/>
    </xf>
    <xf numFmtId="0" fontId="102" fillId="5" borderId="70" xfId="0" applyFont="1" applyFill="1" applyBorder="1" applyAlignment="1" applyProtection="1">
      <alignment horizontal="left" vertical="center"/>
      <protection locked="0"/>
    </xf>
    <xf numFmtId="0" fontId="102" fillId="5" borderId="71" xfId="0" applyFont="1" applyFill="1" applyBorder="1" applyAlignment="1" applyProtection="1">
      <alignment horizontal="left" vertical="center"/>
      <protection locked="0"/>
    </xf>
    <xf numFmtId="0" fontId="102" fillId="5" borderId="72" xfId="0" applyFont="1" applyFill="1" applyBorder="1" applyAlignment="1" applyProtection="1">
      <alignment horizontal="left" vertical="center"/>
      <protection locked="0"/>
    </xf>
    <xf numFmtId="0" fontId="94" fillId="0" borderId="16" xfId="4" applyFont="1" applyFill="1" applyBorder="1" applyAlignment="1" applyProtection="1">
      <alignment horizontal="left" vertical="top" wrapText="1"/>
    </xf>
    <xf numFmtId="0" fontId="89" fillId="4" borderId="117" xfId="0" applyFont="1" applyFill="1" applyBorder="1" applyAlignment="1" applyProtection="1">
      <alignment horizontal="center" vertical="center" wrapText="1"/>
    </xf>
    <xf numFmtId="0" fontId="89" fillId="4" borderId="101" xfId="0" applyFont="1" applyFill="1" applyBorder="1" applyAlignment="1" applyProtection="1">
      <alignment horizontal="center" vertical="center" wrapText="1"/>
    </xf>
    <xf numFmtId="0" fontId="80" fillId="3" borderId="76" xfId="0" applyFont="1" applyFill="1" applyBorder="1" applyAlignment="1" applyProtection="1">
      <alignment horizontal="left" vertical="top" wrapText="1"/>
    </xf>
    <xf numFmtId="0" fontId="80" fillId="3" borderId="64" xfId="0" applyFont="1" applyFill="1" applyBorder="1" applyAlignment="1" applyProtection="1">
      <alignment horizontal="left" vertical="top" wrapText="1"/>
    </xf>
    <xf numFmtId="49" fontId="23" fillId="5" borderId="8" xfId="0" applyNumberFormat="1" applyFont="1" applyFill="1" applyBorder="1" applyAlignment="1" applyProtection="1">
      <alignment horizontal="left" vertical="top" wrapText="1"/>
      <protection locked="0"/>
    </xf>
    <xf numFmtId="49" fontId="23" fillId="5" borderId="7" xfId="0" applyNumberFormat="1" applyFont="1" applyFill="1" applyBorder="1" applyAlignment="1" applyProtection="1">
      <alignment horizontal="left" vertical="top" wrapText="1"/>
      <protection locked="0"/>
    </xf>
    <xf numFmtId="49" fontId="23" fillId="5" borderId="9" xfId="0" applyNumberFormat="1" applyFont="1" applyFill="1" applyBorder="1" applyAlignment="1" applyProtection="1">
      <alignment horizontal="left" vertical="top" wrapText="1"/>
      <protection locked="0"/>
    </xf>
    <xf numFmtId="49" fontId="23" fillId="5" borderId="10" xfId="0" applyNumberFormat="1" applyFont="1" applyFill="1" applyBorder="1" applyAlignment="1" applyProtection="1">
      <alignment horizontal="left" vertical="top" wrapText="1"/>
      <protection locked="0"/>
    </xf>
    <xf numFmtId="49" fontId="23" fillId="5" borderId="0" xfId="0" applyNumberFormat="1" applyFont="1" applyFill="1" applyBorder="1" applyAlignment="1" applyProtection="1">
      <alignment horizontal="left" vertical="top" wrapText="1"/>
      <protection locked="0"/>
    </xf>
    <xf numFmtId="49" fontId="23" fillId="5" borderId="5" xfId="0" applyNumberFormat="1" applyFont="1" applyFill="1" applyBorder="1" applyAlignment="1" applyProtection="1">
      <alignment horizontal="left" vertical="top" wrapText="1"/>
      <protection locked="0"/>
    </xf>
    <xf numFmtId="49" fontId="23" fillId="5" borderId="11" xfId="0" applyNumberFormat="1" applyFont="1" applyFill="1" applyBorder="1" applyAlignment="1" applyProtection="1">
      <alignment horizontal="left" vertical="top" wrapText="1"/>
      <protection locked="0"/>
    </xf>
    <xf numFmtId="49" fontId="23" fillId="5" borderId="12" xfId="0" applyNumberFormat="1" applyFont="1" applyFill="1" applyBorder="1" applyAlignment="1" applyProtection="1">
      <alignment horizontal="left" vertical="top" wrapText="1"/>
      <protection locked="0"/>
    </xf>
    <xf numFmtId="49" fontId="23" fillId="5" borderId="6" xfId="0" applyNumberFormat="1" applyFont="1" applyFill="1" applyBorder="1" applyAlignment="1" applyProtection="1">
      <alignment horizontal="left" vertical="top" wrapText="1"/>
      <protection locked="0"/>
    </xf>
    <xf numFmtId="49" fontId="116" fillId="5" borderId="2" xfId="0" applyNumberFormat="1" applyFont="1" applyFill="1" applyBorder="1" applyAlignment="1" applyProtection="1">
      <alignment horizontal="left" vertical="center"/>
      <protection locked="0"/>
    </xf>
    <xf numFmtId="49" fontId="116" fillId="5" borderId="3" xfId="0" applyNumberFormat="1" applyFont="1" applyFill="1" applyBorder="1" applyAlignment="1" applyProtection="1">
      <alignment horizontal="left" vertical="center"/>
      <protection locked="0"/>
    </xf>
    <xf numFmtId="49" fontId="116" fillId="5" borderId="4" xfId="0" applyNumberFormat="1" applyFont="1" applyFill="1" applyBorder="1" applyAlignment="1" applyProtection="1">
      <alignment horizontal="left" vertical="center"/>
      <protection locked="0"/>
    </xf>
    <xf numFmtId="49" fontId="117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09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90" fillId="5" borderId="8" xfId="5" applyNumberFormat="1" applyFont="1" applyFill="1" applyBorder="1" applyAlignment="1" applyProtection="1">
      <alignment horizontal="left" vertical="top" wrapText="1"/>
      <protection locked="0"/>
    </xf>
    <xf numFmtId="49" fontId="90" fillId="5" borderId="7" xfId="5" applyNumberFormat="1" applyFont="1" applyFill="1" applyBorder="1" applyAlignment="1" applyProtection="1">
      <alignment horizontal="left" vertical="top" wrapText="1"/>
      <protection locked="0"/>
    </xf>
    <xf numFmtId="49" fontId="90" fillId="5" borderId="9" xfId="5" applyNumberFormat="1" applyFont="1" applyFill="1" applyBorder="1" applyAlignment="1" applyProtection="1">
      <alignment horizontal="left" vertical="top" wrapText="1"/>
      <protection locked="0"/>
    </xf>
    <xf numFmtId="49" fontId="90" fillId="5" borderId="11" xfId="5" applyNumberFormat="1" applyFont="1" applyFill="1" applyBorder="1" applyAlignment="1" applyProtection="1">
      <alignment horizontal="left" vertical="top" wrapText="1"/>
      <protection locked="0"/>
    </xf>
    <xf numFmtId="49" fontId="90" fillId="5" borderId="12" xfId="5" applyNumberFormat="1" applyFont="1" applyFill="1" applyBorder="1" applyAlignment="1" applyProtection="1">
      <alignment horizontal="left" vertical="top" wrapText="1"/>
      <protection locked="0"/>
    </xf>
    <xf numFmtId="49" fontId="90" fillId="5" borderId="6" xfId="5" applyNumberFormat="1" applyFont="1" applyFill="1" applyBorder="1" applyAlignment="1" applyProtection="1">
      <alignment horizontal="left" vertical="top" wrapText="1"/>
      <protection locked="0"/>
    </xf>
    <xf numFmtId="49" fontId="36" fillId="0" borderId="10" xfId="0" quotePrefix="1" applyNumberFormat="1" applyFont="1" applyFill="1" applyBorder="1" applyAlignment="1" applyProtection="1">
      <alignment horizontal="left" vertical="top"/>
    </xf>
    <xf numFmtId="49" fontId="36" fillId="0" borderId="0" xfId="0" quotePrefix="1" applyNumberFormat="1" applyFont="1" applyFill="1" applyBorder="1" applyAlignment="1" applyProtection="1">
      <alignment horizontal="left" vertical="top"/>
    </xf>
    <xf numFmtId="49" fontId="36" fillId="0" borderId="10" xfId="0" quotePrefix="1" applyNumberFormat="1" applyFont="1" applyFill="1" applyBorder="1" applyAlignment="1" applyProtection="1">
      <alignment horizontal="left" vertical="center"/>
    </xf>
    <xf numFmtId="49" fontId="36" fillId="0" borderId="0" xfId="0" quotePrefix="1" applyNumberFormat="1" applyFont="1" applyFill="1" applyBorder="1" applyAlignment="1" applyProtection="1">
      <alignment horizontal="left" vertical="center"/>
    </xf>
    <xf numFmtId="0" fontId="35" fillId="4" borderId="80" xfId="0" quotePrefix="1" applyFont="1" applyFill="1" applyBorder="1" applyAlignment="1" applyProtection="1">
      <alignment horizontal="left"/>
    </xf>
    <xf numFmtId="0" fontId="35" fillId="4" borderId="18" xfId="0" quotePrefix="1" applyFont="1" applyFill="1" applyBorder="1" applyAlignment="1" applyProtection="1">
      <alignment horizontal="left"/>
    </xf>
    <xf numFmtId="0" fontId="35" fillId="4" borderId="92" xfId="0" quotePrefix="1" applyFont="1" applyFill="1" applyBorder="1" applyAlignment="1" applyProtection="1">
      <alignment horizontal="left"/>
    </xf>
    <xf numFmtId="0" fontId="35" fillId="4" borderId="10" xfId="0" quotePrefix="1" applyFont="1" applyFill="1" applyBorder="1" applyAlignment="1" applyProtection="1">
      <alignment horizontal="left" vertical="center"/>
    </xf>
    <xf numFmtId="0" fontId="35" fillId="4" borderId="0" xfId="0" quotePrefix="1" applyFont="1" applyFill="1" applyBorder="1" applyAlignment="1" applyProtection="1">
      <alignment horizontal="left" vertical="center"/>
    </xf>
    <xf numFmtId="0" fontId="35" fillId="4" borderId="91" xfId="0" quotePrefix="1" applyFont="1" applyFill="1" applyBorder="1" applyAlignment="1" applyProtection="1">
      <alignment horizontal="left" vertical="center"/>
    </xf>
    <xf numFmtId="0" fontId="35" fillId="4" borderId="103" xfId="0" quotePrefix="1" applyFont="1" applyFill="1" applyBorder="1" applyAlignment="1" applyProtection="1">
      <alignment horizontal="left" vertical="center"/>
    </xf>
    <xf numFmtId="0" fontId="35" fillId="4" borderId="63" xfId="0" quotePrefix="1" applyFont="1" applyFill="1" applyBorder="1" applyAlignment="1" applyProtection="1">
      <alignment horizontal="left" vertical="center"/>
    </xf>
    <xf numFmtId="0" fontId="35" fillId="4" borderId="104" xfId="0" quotePrefix="1" applyFont="1" applyFill="1" applyBorder="1" applyAlignment="1" applyProtection="1">
      <alignment horizontal="left" vertical="center"/>
    </xf>
    <xf numFmtId="0" fontId="84" fillId="4" borderId="100" xfId="0" applyFont="1" applyFill="1" applyBorder="1" applyAlignment="1" applyProtection="1">
      <alignment horizontal="center" vertical="center" wrapText="1"/>
    </xf>
    <xf numFmtId="0" fontId="84" fillId="4" borderId="54" xfId="0" applyFont="1" applyFill="1" applyBorder="1" applyAlignment="1" applyProtection="1">
      <alignment horizontal="center" vertical="center" wrapText="1"/>
    </xf>
    <xf numFmtId="0" fontId="28" fillId="4" borderId="78" xfId="0" applyFont="1" applyFill="1" applyBorder="1" applyAlignment="1" applyProtection="1">
      <alignment horizontal="left" vertical="center"/>
    </xf>
    <xf numFmtId="0" fontId="28" fillId="4" borderId="62" xfId="0" applyFont="1" applyFill="1" applyBorder="1" applyAlignment="1" applyProtection="1">
      <alignment horizontal="left" vertical="center"/>
    </xf>
    <xf numFmtId="49" fontId="36" fillId="0" borderId="91" xfId="0" quotePrefix="1" applyNumberFormat="1" applyFont="1" applyFill="1" applyBorder="1" applyAlignment="1" applyProtection="1">
      <alignment horizontal="left" vertical="top"/>
    </xf>
    <xf numFmtId="0" fontId="36" fillId="0" borderId="10" xfId="0" quotePrefix="1" applyFont="1" applyFill="1" applyBorder="1" applyAlignment="1" applyProtection="1">
      <alignment horizontal="left" vertical="top"/>
    </xf>
    <xf numFmtId="0" fontId="36" fillId="0" borderId="0" xfId="0" quotePrefix="1" applyFont="1" applyFill="1" applyBorder="1" applyAlignment="1" applyProtection="1">
      <alignment horizontal="left" vertical="top"/>
    </xf>
    <xf numFmtId="0" fontId="36" fillId="0" borderId="91" xfId="0" quotePrefix="1" applyFont="1" applyFill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 textRotation="180"/>
      <protection hidden="1"/>
    </xf>
    <xf numFmtId="0" fontId="120" fillId="0" borderId="5" xfId="0" applyFont="1" applyBorder="1" applyAlignment="1" applyProtection="1">
      <alignment horizontal="center" vertical="center" textRotation="180"/>
      <protection hidden="1"/>
    </xf>
    <xf numFmtId="0" fontId="46" fillId="0" borderId="42" xfId="0" applyFont="1" applyBorder="1" applyAlignment="1" applyProtection="1">
      <alignment horizontal="left" vertical="center" wrapText="1"/>
    </xf>
    <xf numFmtId="0" fontId="46" fillId="0" borderId="0" xfId="0" applyFont="1" applyBorder="1" applyAlignment="1" applyProtection="1">
      <alignment horizontal="left" vertical="center" wrapText="1"/>
    </xf>
    <xf numFmtId="0" fontId="104" fillId="2" borderId="65" xfId="0" applyFont="1" applyFill="1" applyBorder="1" applyAlignment="1" applyProtection="1">
      <alignment horizontal="center" vertical="center" wrapText="1"/>
    </xf>
    <xf numFmtId="0" fontId="104" fillId="2" borderId="18" xfId="0" applyFont="1" applyFill="1" applyBorder="1" applyAlignment="1" applyProtection="1">
      <alignment horizontal="center" vertical="center" wrapText="1"/>
    </xf>
    <xf numFmtId="0" fontId="104" fillId="2" borderId="81" xfId="0" applyFont="1" applyFill="1" applyBorder="1" applyAlignment="1" applyProtection="1">
      <alignment horizontal="center" vertical="center" wrapText="1"/>
    </xf>
    <xf numFmtId="0" fontId="104" fillId="2" borderId="47" xfId="0" applyFont="1" applyFill="1" applyBorder="1" applyAlignment="1" applyProtection="1">
      <alignment horizontal="center" vertical="center" wrapText="1"/>
    </xf>
    <xf numFmtId="0" fontId="104" fillId="2" borderId="0" xfId="0" applyFont="1" applyFill="1" applyBorder="1" applyAlignment="1" applyProtection="1">
      <alignment horizontal="center" vertical="center" wrapText="1"/>
    </xf>
    <xf numFmtId="0" fontId="104" fillId="2" borderId="5" xfId="0" applyFont="1" applyFill="1" applyBorder="1" applyAlignment="1" applyProtection="1">
      <alignment horizontal="center" vertical="center" wrapText="1"/>
    </xf>
    <xf numFmtId="0" fontId="98" fillId="2" borderId="47" xfId="0" applyFont="1" applyFill="1" applyBorder="1" applyAlignment="1" applyProtection="1">
      <alignment horizontal="center" vertical="top" wrapText="1"/>
    </xf>
    <xf numFmtId="0" fontId="98" fillId="2" borderId="0" xfId="0" applyFont="1" applyFill="1" applyBorder="1" applyAlignment="1" applyProtection="1">
      <alignment horizontal="center" vertical="top" wrapText="1"/>
    </xf>
    <xf numFmtId="0" fontId="98" fillId="2" borderId="5" xfId="0" applyFont="1" applyFill="1" applyBorder="1" applyAlignment="1" applyProtection="1">
      <alignment horizontal="center" vertical="top" wrapText="1"/>
    </xf>
    <xf numFmtId="0" fontId="118" fillId="2" borderId="47" xfId="4" applyFont="1" applyFill="1" applyBorder="1" applyAlignment="1" applyProtection="1">
      <alignment horizontal="center" vertical="center"/>
    </xf>
    <xf numFmtId="0" fontId="118" fillId="2" borderId="0" xfId="4" applyFont="1" applyFill="1" applyBorder="1" applyAlignment="1" applyProtection="1">
      <alignment horizontal="center" vertical="center"/>
    </xf>
    <xf numFmtId="0" fontId="118" fillId="2" borderId="5" xfId="4" applyFont="1" applyFill="1" applyBorder="1" applyAlignment="1" applyProtection="1">
      <alignment horizontal="center" vertical="center"/>
    </xf>
    <xf numFmtId="49" fontId="36" fillId="0" borderId="105" xfId="0" quotePrefix="1" applyNumberFormat="1" applyFont="1" applyFill="1" applyBorder="1" applyAlignment="1" applyProtection="1">
      <alignment horizontal="left" vertical="top"/>
    </xf>
    <xf numFmtId="49" fontId="36" fillId="0" borderId="16" xfId="0" quotePrefix="1" applyNumberFormat="1" applyFont="1" applyFill="1" applyBorder="1" applyAlignment="1" applyProtection="1">
      <alignment horizontal="left" vertical="top"/>
    </xf>
    <xf numFmtId="49" fontId="36" fillId="0" borderId="106" xfId="0" quotePrefix="1" applyNumberFormat="1" applyFont="1" applyFill="1" applyBorder="1" applyAlignment="1" applyProtection="1">
      <alignment horizontal="left" vertical="top"/>
    </xf>
    <xf numFmtId="49" fontId="36" fillId="0" borderId="5" xfId="0" quotePrefix="1" applyNumberFormat="1" applyFont="1" applyFill="1" applyBorder="1" applyAlignment="1" applyProtection="1">
      <alignment horizontal="left" vertical="top"/>
    </xf>
    <xf numFmtId="49" fontId="35" fillId="0" borderId="11" xfId="0" quotePrefix="1" applyNumberFormat="1" applyFont="1" applyFill="1" applyBorder="1" applyAlignment="1" applyProtection="1">
      <alignment horizontal="left" vertical="center"/>
    </xf>
    <xf numFmtId="49" fontId="35" fillId="0" borderId="12" xfId="0" quotePrefix="1" applyNumberFormat="1" applyFont="1" applyFill="1" applyBorder="1" applyAlignment="1" applyProtection="1">
      <alignment horizontal="left" vertical="center"/>
    </xf>
    <xf numFmtId="49" fontId="35" fillId="0" borderId="6" xfId="0" quotePrefix="1" applyNumberFormat="1" applyFont="1" applyFill="1" applyBorder="1" applyAlignment="1" applyProtection="1">
      <alignment horizontal="left" vertical="center"/>
    </xf>
    <xf numFmtId="49" fontId="35" fillId="0" borderId="10" xfId="0" quotePrefix="1" applyNumberFormat="1" applyFont="1" applyFill="1" applyBorder="1" applyAlignment="1" applyProtection="1">
      <alignment horizontal="left" vertical="top"/>
    </xf>
    <xf numFmtId="49" fontId="35" fillId="0" borderId="0" xfId="0" quotePrefix="1" applyNumberFormat="1" applyFont="1" applyFill="1" applyBorder="1" applyAlignment="1" applyProtection="1">
      <alignment horizontal="left" vertical="top"/>
    </xf>
    <xf numFmtId="49" fontId="35" fillId="0" borderId="5" xfId="0" quotePrefix="1" applyNumberFormat="1" applyFont="1" applyFill="1" applyBorder="1" applyAlignment="1" applyProtection="1">
      <alignment horizontal="left" vertical="top"/>
    </xf>
    <xf numFmtId="0" fontId="70" fillId="16" borderId="63" xfId="0" applyFont="1" applyFill="1" applyBorder="1" applyAlignment="1" applyProtection="1">
      <alignment horizontal="left" wrapText="1"/>
    </xf>
    <xf numFmtId="0" fontId="115" fillId="5" borderId="8" xfId="0" applyFont="1" applyFill="1" applyBorder="1" applyAlignment="1" applyProtection="1">
      <alignment horizontal="left" vertical="center" wrapText="1"/>
      <protection locked="0"/>
    </xf>
    <xf numFmtId="0" fontId="115" fillId="5" borderId="7" xfId="0" applyFont="1" applyFill="1" applyBorder="1" applyAlignment="1" applyProtection="1">
      <alignment horizontal="left" vertical="center" wrapText="1"/>
      <protection locked="0"/>
    </xf>
    <xf numFmtId="0" fontId="115" fillId="5" borderId="9" xfId="0" applyFont="1" applyFill="1" applyBorder="1" applyAlignment="1" applyProtection="1">
      <alignment horizontal="left" vertical="center" wrapText="1"/>
      <protection locked="0"/>
    </xf>
    <xf numFmtId="0" fontId="115" fillId="5" borderId="11" xfId="0" applyFont="1" applyFill="1" applyBorder="1" applyAlignment="1" applyProtection="1">
      <alignment horizontal="left" vertical="center" wrapText="1"/>
      <protection locked="0"/>
    </xf>
    <xf numFmtId="0" fontId="115" fillId="5" borderId="12" xfId="0" applyFont="1" applyFill="1" applyBorder="1" applyAlignment="1" applyProtection="1">
      <alignment horizontal="left" vertical="center" wrapText="1"/>
      <protection locked="0"/>
    </xf>
    <xf numFmtId="0" fontId="115" fillId="5" borderId="6" xfId="0" applyFont="1" applyFill="1" applyBorder="1" applyAlignment="1" applyProtection="1">
      <alignment horizontal="left" vertical="center" wrapText="1"/>
      <protection locked="0"/>
    </xf>
    <xf numFmtId="0" fontId="102" fillId="5" borderId="73" xfId="0" applyFont="1" applyFill="1" applyBorder="1" applyAlignment="1" applyProtection="1">
      <alignment horizontal="left" vertical="center"/>
      <protection locked="0"/>
    </xf>
    <xf numFmtId="0" fontId="102" fillId="5" borderId="74" xfId="0" applyFont="1" applyFill="1" applyBorder="1" applyAlignment="1" applyProtection="1">
      <alignment horizontal="left" vertical="center"/>
      <protection locked="0"/>
    </xf>
    <xf numFmtId="0" fontId="102" fillId="5" borderId="75" xfId="0" applyFont="1" applyFill="1" applyBorder="1" applyAlignment="1" applyProtection="1">
      <alignment horizontal="left" vertical="center"/>
      <protection locked="0"/>
    </xf>
  </cellXfs>
  <cellStyles count="6">
    <cellStyle name="Currency" xfId="1" builtinId="4"/>
    <cellStyle name="Hyperlink" xfId="4" builtinId="8"/>
    <cellStyle name="Hyperlink 2" xfId="5" xr:uid="{00E5149C-399B-4B95-B671-FC5B06420EA2}"/>
    <cellStyle name="Normal" xfId="0" builtinId="0"/>
    <cellStyle name="Normal 2" xfId="3" xr:uid="{864D042A-26B6-4E79-80E4-982F87139296}"/>
    <cellStyle name="Percent" xfId="2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5" formatCode="&quot;$&quot;#,##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double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strike val="0"/>
        <color rgb="FFFF0000"/>
      </font>
      <fill>
        <patternFill patternType="gray125">
          <fgColor rgb="FFFF0000"/>
          <bgColor rgb="FFFFBDBD"/>
        </patternFill>
      </fill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</dxf>
  </dxfs>
  <tableStyles count="1" defaultTableStyle="TableStyleMedium2" defaultPivotStyle="PivotStyleLight16">
    <tableStyle name="Invisible" pivot="0" table="0" count="0" xr9:uid="{B603BA70-AA4B-4058-AA15-17B64CF8E045}"/>
  </tableStyles>
  <colors>
    <mruColors>
      <color rgb="FFFF9966"/>
      <color rgb="FFFFBDBD"/>
      <color rgb="FFD9E1F2"/>
      <color rgb="FFECF0F8"/>
      <color rgb="FFF2F7FC"/>
      <color rgb="FFF5F9FD"/>
      <color rgb="FFFFF9E7"/>
      <color rgb="FFF1F7ED"/>
      <color rgb="FF071D4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689742</xdr:colOff>
      <xdr:row>0</xdr:row>
      <xdr:rowOff>232467</xdr:rowOff>
    </xdr:from>
    <xdr:to>
      <xdr:col>14</xdr:col>
      <xdr:colOff>475228</xdr:colOff>
      <xdr:row>2</xdr:row>
      <xdr:rowOff>18656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B15E66-C1B8-4BF5-8A38-D04DF52A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2345" y="232467"/>
          <a:ext cx="1732014" cy="687188"/>
        </a:xfrm>
        <a:prstGeom prst="rect">
          <a:avLst/>
        </a:prstGeom>
      </xdr:spPr>
    </xdr:pic>
    <xdr:clientData/>
  </xdr:twoCellAnchor>
  <xdr:oneCellAnchor>
    <xdr:from>
      <xdr:col>14</xdr:col>
      <xdr:colOff>55660</xdr:colOff>
      <xdr:row>63</xdr:row>
      <xdr:rowOff>13768</xdr:rowOff>
    </xdr:from>
    <xdr:ext cx="1376350" cy="555268"/>
    <xdr:pic>
      <xdr:nvPicPr>
        <xdr:cNvPr id="5" name="Picture 4">
          <a:extLst>
            <a:ext uri="{FF2B5EF4-FFF2-40B4-BE49-F238E27FC236}">
              <a16:creationId xmlns:a16="http://schemas.microsoft.com/office/drawing/2014/main" id="{AD9917D5-96EE-4379-B454-28CA4661F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5117" y="13787746"/>
          <a:ext cx="1376350" cy="555268"/>
        </a:xfrm>
        <a:prstGeom prst="rect">
          <a:avLst/>
        </a:prstGeom>
      </xdr:spPr>
    </xdr:pic>
    <xdr:clientData/>
  </xdr:oneCellAnchor>
  <xdr:twoCellAnchor editAs="oneCell">
    <xdr:from>
      <xdr:col>10</xdr:col>
      <xdr:colOff>139624</xdr:colOff>
      <xdr:row>43</xdr:row>
      <xdr:rowOff>449</xdr:rowOff>
    </xdr:from>
    <xdr:to>
      <xdr:col>17</xdr:col>
      <xdr:colOff>190339</xdr:colOff>
      <xdr:row>52</xdr:row>
      <xdr:rowOff>17371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F1526-3FF0-546D-E1ED-A33BB8DF9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4" t="7175" r="37434"/>
        <a:stretch/>
      </xdr:blipFill>
      <xdr:spPr bwMode="auto">
        <a:xfrm>
          <a:off x="6111799" y="8439599"/>
          <a:ext cx="5232315" cy="18209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59883</xdr:colOff>
      <xdr:row>53</xdr:row>
      <xdr:rowOff>271421</xdr:rowOff>
    </xdr:from>
    <xdr:to>
      <xdr:col>16</xdr:col>
      <xdr:colOff>17890</xdr:colOff>
      <xdr:row>60</xdr:row>
      <xdr:rowOff>134717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E149D-B359-4E90-ACB6-5DEAA18FA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65"/>
        <a:stretch/>
      </xdr:blipFill>
      <xdr:spPr bwMode="auto">
        <a:xfrm>
          <a:off x="589970" y="10815182"/>
          <a:ext cx="9950643" cy="211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E8819-1A4F-4118-B515-5B8FE9AC27BC}" name="RENT_ROLL_DATA" displayName="RENT_ROLL_DATA" ref="AD2:AK67" totalsRowShown="0" headerRowDxfId="11" dataDxfId="10" headerRowBorderDxfId="8" tableBorderDxfId="9">
  <autoFilter ref="AD2:AK67" xr:uid="{B2BE8819-1A4F-4118-B515-5B8FE9AC27BC}"/>
  <tableColumns count="8">
    <tableColumn id="1" xr3:uid="{B180006F-FAF6-4DB2-80B7-1ED48984673D}" name="UNIT #" dataDxfId="7">
      <calculatedColumnFormula>#REF!</calculatedColumnFormula>
    </tableColumn>
    <tableColumn id="2" xr3:uid="{2390B023-9F5A-40A8-9C42-EE2F4F81781B}" name="# BED ROOMS" dataDxfId="6">
      <calculatedColumnFormula>#REF!</calculatedColumnFormula>
    </tableColumn>
    <tableColumn id="3" xr3:uid="{A8216ED9-A670-4414-8864-94B4130262FE}" name="BED ROOM SIZES" dataDxfId="5">
      <calculatedColumnFormula>#REF!</calculatedColumnFormula>
    </tableColumn>
    <tableColumn id="4" xr3:uid="{BE698479-1144-4941-BFC9-021A7A598FA2}" name="4D UNIT?" dataDxfId="4">
      <calculatedColumnFormula>#REF!</calculatedColumnFormula>
    </tableColumn>
    <tableColumn id="5" xr3:uid="{778546F6-1B94-4A06-A5AE-DB6A5A483056}" name="50% or 60% AMI" dataDxfId="3">
      <calculatedColumnFormula>#REF!</calculatedColumnFormula>
    </tableColumn>
    <tableColumn id="6" xr3:uid="{9B27B707-31E0-49D8-90DB-50B11AB3A140}" name="OCCUPIED?" dataDxfId="2">
      <calculatedColumnFormula>#REF!</calculatedColumnFormula>
    </tableColumn>
    <tableColumn id="7" xr3:uid="{A5386456-4B19-4BD9-A547-75307B1B1C5D}" name="CURRENT RENT" dataDxfId="1">
      <calculatedColumnFormula>#REF!</calculatedColumnFormula>
    </tableColumn>
    <tableColumn id="8" xr3:uid="{15C9D8A7-1D74-4869-AB34-C609FAF66478}" name="MAX 4D RENT" dataDxfId="0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4d Theme Fonts">
      <a:majorFont>
        <a:latin typeface="Red Hat Text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4D@STPAUL.GOV" TargetMode="External"/><Relationship Id="rId2" Type="http://schemas.openxmlformats.org/officeDocument/2006/relationships/hyperlink" Target="https://www.surveymonkey.com/r/StPaul4d2024" TargetMode="External"/><Relationship Id="rId1" Type="http://schemas.openxmlformats.org/officeDocument/2006/relationships/hyperlink" Target="http://www.stpaul.gov/4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7"/>
  <sheetViews>
    <sheetView view="pageLayout" zoomScale="85" zoomScaleNormal="100" zoomScaleSheetLayoutView="85" zoomScalePageLayoutView="85" workbookViewId="0">
      <selection activeCell="E43" sqref="E43"/>
    </sheetView>
  </sheetViews>
  <sheetFormatPr defaultColWidth="8.88671875" defaultRowHeight="17.45"/>
  <cols>
    <col min="1" max="1" width="11.109375" style="3" customWidth="1"/>
    <col min="2" max="2" width="9.21875" style="3" customWidth="1"/>
    <col min="3" max="3" width="18.33203125" style="3" customWidth="1"/>
    <col min="4" max="4" width="13.21875" style="3" customWidth="1"/>
    <col min="5" max="5" width="7.33203125" style="3" customWidth="1"/>
    <col min="6" max="6" width="2.21875" style="3" customWidth="1"/>
    <col min="7" max="7" width="15.6640625" style="3" customWidth="1"/>
    <col min="8" max="8" width="12.6640625" style="3" customWidth="1"/>
    <col min="9" max="9" width="12.33203125" style="3" customWidth="1"/>
    <col min="10" max="10" width="2.6640625" style="2" customWidth="1"/>
    <col min="11" max="12" width="9.5546875" style="3" customWidth="1"/>
    <col min="13" max="13" width="8.88671875" style="3"/>
    <col min="14" max="14" width="5.5546875" style="3" customWidth="1"/>
    <col min="15" max="16384" width="8.88671875" style="3"/>
  </cols>
  <sheetData>
    <row r="1" spans="1:20" s="4" customFormat="1" ht="30" customHeight="1" thickBot="1">
      <c r="A1" s="45" t="s">
        <v>0</v>
      </c>
      <c r="B1" s="46"/>
      <c r="C1" s="46"/>
      <c r="D1" s="47"/>
      <c r="E1" s="48"/>
      <c r="F1" s="48"/>
      <c r="G1" s="46"/>
      <c r="H1" s="46"/>
      <c r="I1" s="46"/>
      <c r="J1" s="46"/>
      <c r="K1" s="46"/>
    </row>
    <row r="2" spans="1:20" ht="22.5" customHeight="1" thickBot="1">
      <c r="A2" s="49" t="s">
        <v>1</v>
      </c>
      <c r="B2" s="50"/>
      <c r="C2" s="50"/>
      <c r="D2" s="51"/>
      <c r="E2" s="52"/>
      <c r="F2" s="52"/>
      <c r="G2" s="50"/>
      <c r="H2" s="50"/>
      <c r="I2" s="50"/>
      <c r="J2" s="50"/>
      <c r="K2" s="50"/>
    </row>
    <row r="3" spans="1:20" s="4" customFormat="1" ht="19.5" customHeight="1">
      <c r="A3" s="253" t="s">
        <v>2</v>
      </c>
      <c r="B3" s="254"/>
      <c r="C3" s="254"/>
      <c r="D3" s="254"/>
      <c r="E3" s="254"/>
      <c r="F3" s="254"/>
      <c r="G3" s="254"/>
      <c r="H3" s="254"/>
      <c r="I3" s="255"/>
      <c r="J3" s="89"/>
      <c r="K3" s="89"/>
    </row>
    <row r="4" spans="1:20" s="41" customFormat="1" ht="18.75" customHeight="1">
      <c r="A4" s="256" t="s">
        <v>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N4" s="4"/>
      <c r="O4" s="4"/>
      <c r="P4" s="4"/>
      <c r="Q4" s="4"/>
    </row>
    <row r="5" spans="1:20" s="43" customFormat="1" ht="11.25" customHeight="1">
      <c r="A5" s="258" t="s">
        <v>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N5" s="4"/>
      <c r="O5" s="4"/>
      <c r="P5" s="4"/>
      <c r="Q5" s="4"/>
    </row>
    <row r="6" spans="1:20" s="4" customFormat="1" ht="18.75" customHeight="1">
      <c r="A6" s="256" t="s">
        <v>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</row>
    <row r="7" spans="1:20" s="43" customFormat="1" ht="11.25" customHeight="1">
      <c r="A7" s="260" t="s">
        <v>6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N7" s="4"/>
      <c r="O7" s="4"/>
      <c r="P7" s="4"/>
      <c r="Q7" s="4"/>
    </row>
    <row r="8" spans="1:20" s="40" customFormat="1" ht="18.75" customHeight="1">
      <c r="A8" s="256" t="s">
        <v>7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1:20" s="43" customFormat="1" ht="11.25" customHeight="1">
      <c r="A9" s="262" t="s">
        <v>8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spans="1:20" s="43" customFormat="1" ht="11.25" customHeight="1">
      <c r="A10" s="262" t="s">
        <v>9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</row>
    <row r="11" spans="1:20" s="4" customFormat="1" ht="18.75" customHeight="1">
      <c r="A11" s="256" t="s">
        <v>10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O11" s="43"/>
      <c r="P11" s="43"/>
      <c r="Q11" s="43"/>
      <c r="R11" s="43"/>
      <c r="S11" s="43"/>
      <c r="T11" s="43"/>
    </row>
    <row r="12" spans="1:20" s="44" customFormat="1" ht="11.25" customHeight="1">
      <c r="A12" s="260" t="s">
        <v>11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N12" s="43"/>
      <c r="O12" s="43"/>
      <c r="P12" s="43"/>
      <c r="Q12" s="43"/>
      <c r="R12" s="43"/>
      <c r="S12" s="43"/>
      <c r="T12" s="43"/>
    </row>
    <row r="13" spans="1:20" s="44" customFormat="1" ht="11.25" customHeight="1">
      <c r="A13" s="260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N13" s="43"/>
      <c r="O13" s="43"/>
      <c r="P13" s="43"/>
      <c r="Q13" s="43"/>
      <c r="R13" s="43"/>
      <c r="S13" s="43"/>
      <c r="T13" s="43"/>
    </row>
    <row r="14" spans="1:20" s="4" customFormat="1" ht="18.75" customHeight="1">
      <c r="A14" s="256" t="s">
        <v>10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O14" s="43"/>
      <c r="P14" s="43"/>
      <c r="Q14" s="43"/>
      <c r="R14" s="43"/>
      <c r="S14" s="43"/>
      <c r="T14" s="43"/>
    </row>
    <row r="15" spans="1:20" s="44" customFormat="1" ht="11.25" customHeight="1">
      <c r="A15" s="260" t="s">
        <v>11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N15" s="43"/>
      <c r="O15" s="43"/>
      <c r="P15" s="43"/>
      <c r="Q15" s="43"/>
      <c r="R15" s="43"/>
      <c r="S15" s="43"/>
      <c r="T15" s="43"/>
    </row>
    <row r="16" spans="1:20" s="44" customFormat="1" ht="11.25" customHeight="1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N16" s="43"/>
      <c r="O16" s="43"/>
      <c r="P16" s="43"/>
      <c r="Q16" s="43"/>
      <c r="R16" s="43"/>
      <c r="S16" s="43"/>
      <c r="T16" s="43"/>
    </row>
    <row r="17" spans="1:20" ht="18.75" customHeight="1">
      <c r="A17"/>
      <c r="B17"/>
      <c r="C17"/>
      <c r="D17"/>
      <c r="E17"/>
      <c r="F17"/>
      <c r="G17"/>
      <c r="H17"/>
      <c r="I17"/>
      <c r="K17" s="2"/>
      <c r="L17" s="2"/>
      <c r="M17" s="2"/>
      <c r="N17"/>
      <c r="O17" s="43"/>
      <c r="P17" s="43"/>
      <c r="Q17" s="43"/>
      <c r="R17" s="43"/>
      <c r="S17" s="43"/>
      <c r="T17" s="43"/>
    </row>
    <row r="18" spans="1:20" ht="18.75" customHeight="1">
      <c r="A18" s="269" t="s">
        <v>12</v>
      </c>
      <c r="B18" s="269"/>
      <c r="C18" s="269"/>
      <c r="D18" s="269"/>
      <c r="E18"/>
      <c r="F18"/>
      <c r="K18" s="2"/>
      <c r="L18" s="2"/>
      <c r="M18" s="2"/>
      <c r="N18"/>
      <c r="O18" s="43"/>
      <c r="P18" s="43"/>
      <c r="Q18" s="43"/>
      <c r="R18" s="43"/>
      <c r="S18" s="43"/>
      <c r="T18" s="43"/>
    </row>
    <row r="19" spans="1:20" customFormat="1" ht="18" customHeight="1" thickBot="1">
      <c r="A19" s="93" t="s">
        <v>13</v>
      </c>
      <c r="B19" s="79"/>
      <c r="C19" s="79"/>
      <c r="D19" s="79"/>
      <c r="E19" s="1"/>
      <c r="F19" s="1"/>
      <c r="G19" s="78" t="s">
        <v>14</v>
      </c>
      <c r="H19" s="15"/>
      <c r="I19" s="15"/>
      <c r="J19" s="15"/>
      <c r="K19" s="3"/>
      <c r="L19" s="3"/>
      <c r="M19" s="3"/>
    </row>
    <row r="20" spans="1:20" customFormat="1" ht="18" customHeight="1" thickTop="1">
      <c r="A20" s="16"/>
      <c r="B20" s="17"/>
      <c r="C20" s="17"/>
      <c r="D20" s="18"/>
      <c r="E20" s="3"/>
      <c r="F20" s="3"/>
      <c r="G20" s="80"/>
      <c r="H20" s="81"/>
      <c r="I20" s="81"/>
      <c r="J20" s="82"/>
      <c r="K20" s="3"/>
      <c r="L20" s="3"/>
      <c r="M20" s="3"/>
    </row>
    <row r="21" spans="1:20" customFormat="1" ht="18.75" customHeight="1" thickBot="1">
      <c r="A21" s="19"/>
      <c r="B21" s="20"/>
      <c r="C21" s="20"/>
      <c r="D21" s="21"/>
      <c r="E21" s="3"/>
      <c r="F21" s="3"/>
      <c r="G21" s="83"/>
      <c r="H21" s="84"/>
      <c r="I21" s="84"/>
      <c r="J21" s="85"/>
      <c r="K21" s="3"/>
    </row>
    <row r="22" spans="1:20" customFormat="1" ht="18" customHeight="1" thickTop="1" thickBot="1">
      <c r="A22" s="19"/>
      <c r="B22" s="20"/>
      <c r="C22" s="20"/>
      <c r="D22" s="21"/>
      <c r="E22" s="3"/>
      <c r="F22" s="3"/>
      <c r="G22" s="78" t="s">
        <v>15</v>
      </c>
      <c r="H22" s="73"/>
      <c r="I22" s="73"/>
      <c r="J22" s="73"/>
      <c r="K22" s="3"/>
      <c r="L22" s="3"/>
      <c r="M22" s="3"/>
    </row>
    <row r="23" spans="1:20" customFormat="1" ht="18.75" customHeight="1" thickTop="1">
      <c r="A23" s="19"/>
      <c r="B23" s="20"/>
      <c r="C23" s="20"/>
      <c r="D23" s="21"/>
      <c r="E23" s="3"/>
      <c r="F23" s="3"/>
      <c r="G23" s="80"/>
      <c r="H23" s="81"/>
      <c r="I23" s="81"/>
      <c r="J23" s="82"/>
      <c r="K23" s="3"/>
      <c r="L23" s="3"/>
      <c r="M23" s="3"/>
      <c r="N23" s="3"/>
      <c r="O23" s="43"/>
      <c r="P23" s="43"/>
      <c r="Q23" s="43"/>
      <c r="R23" s="43"/>
      <c r="S23" s="43"/>
      <c r="T23" s="43"/>
    </row>
    <row r="24" spans="1:20" customFormat="1" ht="18.75" customHeight="1" thickBot="1">
      <c r="A24" s="22"/>
      <c r="B24" s="23"/>
      <c r="C24" s="23"/>
      <c r="D24" s="24"/>
      <c r="E24" s="3"/>
      <c r="F24" s="3"/>
      <c r="G24" s="83"/>
      <c r="H24" s="84"/>
      <c r="I24" s="84"/>
      <c r="J24" s="85"/>
      <c r="K24" s="3"/>
      <c r="L24" s="3"/>
      <c r="M24" s="3"/>
      <c r="N24" s="3"/>
      <c r="O24" s="43"/>
      <c r="P24" s="43"/>
      <c r="Q24" s="43"/>
      <c r="R24" s="43"/>
      <c r="S24" s="43"/>
      <c r="T24" s="43"/>
    </row>
    <row r="25" spans="1:20" customFormat="1" ht="13.5" customHeight="1" thickTop="1"/>
    <row r="26" spans="1:20" customFormat="1" ht="30" customHeight="1" thickBot="1">
      <c r="A26" s="268" t="s">
        <v>16</v>
      </c>
      <c r="B26" s="268"/>
      <c r="C26" s="268"/>
      <c r="D26" s="268"/>
      <c r="E26" s="3"/>
      <c r="F26" s="120" t="s">
        <v>17</v>
      </c>
      <c r="G26" s="119"/>
      <c r="H26" s="119"/>
      <c r="I26" s="119"/>
      <c r="J26" s="119"/>
      <c r="K26" s="3"/>
      <c r="L26" s="3"/>
      <c r="M26" s="3"/>
      <c r="N26" s="3"/>
      <c r="O26" s="43"/>
      <c r="P26" s="43"/>
      <c r="Q26" s="3"/>
      <c r="R26" s="3"/>
      <c r="S26" s="3"/>
      <c r="T26" s="43"/>
    </row>
    <row r="27" spans="1:20" customFormat="1" ht="15" customHeight="1" thickTop="1" thickBot="1">
      <c r="A27" s="266" t="s">
        <v>18</v>
      </c>
      <c r="B27" s="267"/>
      <c r="C27" s="267"/>
      <c r="D27" s="267"/>
      <c r="E27" s="3"/>
      <c r="F27" s="94"/>
      <c r="G27" s="59"/>
      <c r="H27" s="59"/>
      <c r="I27" s="59"/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customFormat="1" ht="30" customHeight="1" thickTop="1" thickBot="1">
      <c r="A28" s="86"/>
      <c r="B28" s="87"/>
      <c r="C28" s="87"/>
      <c r="D28" s="88"/>
      <c r="E28" s="3"/>
      <c r="F28" s="5"/>
      <c r="G28" s="91"/>
      <c r="H28" s="92" t="s">
        <v>19</v>
      </c>
      <c r="I28" s="58"/>
      <c r="J28" s="96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customFormat="1" ht="15" customHeight="1" thickTop="1" thickBot="1">
      <c r="A29" s="271" t="s">
        <v>20</v>
      </c>
      <c r="B29" s="271"/>
      <c r="C29" s="271"/>
      <c r="D29" s="3"/>
      <c r="E29" s="3"/>
      <c r="F29" s="5"/>
      <c r="G29" s="97"/>
      <c r="H29" s="98"/>
      <c r="I29" s="97"/>
      <c r="J29" s="96"/>
      <c r="K29" s="3"/>
      <c r="L29" s="3"/>
      <c r="M29" s="3"/>
      <c r="N29" s="3"/>
      <c r="O29" s="3"/>
      <c r="Q29" s="3"/>
      <c r="R29" s="3"/>
      <c r="S29" s="3"/>
    </row>
    <row r="30" spans="1:20" customFormat="1" ht="30" customHeight="1" thickTop="1" thickBot="1">
      <c r="A30" s="86"/>
      <c r="B30" s="87"/>
      <c r="C30" s="87"/>
      <c r="D30" s="88"/>
      <c r="E30" s="3"/>
      <c r="F30" s="5"/>
      <c r="G30" s="91"/>
      <c r="H30" s="92" t="s">
        <v>21</v>
      </c>
      <c r="I30" s="58"/>
      <c r="J30" s="96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customFormat="1" ht="15" customHeight="1" thickTop="1" thickBot="1">
      <c r="A31" s="271" t="s">
        <v>22</v>
      </c>
      <c r="B31" s="271"/>
      <c r="C31" s="271"/>
      <c r="D31" s="3"/>
      <c r="E31" s="3"/>
      <c r="F31" s="5"/>
      <c r="G31" s="57"/>
      <c r="H31" s="90"/>
      <c r="I31" s="99"/>
      <c r="J31" s="100"/>
      <c r="K31" s="3"/>
      <c r="L31" s="3"/>
      <c r="M31" s="3"/>
      <c r="N31" s="3"/>
      <c r="O31" s="3"/>
      <c r="Q31" s="3"/>
      <c r="R31" s="3"/>
      <c r="S31" s="3"/>
    </row>
    <row r="32" spans="1:20" customFormat="1" ht="30" customHeight="1" thickTop="1" thickBot="1">
      <c r="A32" s="86"/>
      <c r="B32" s="87"/>
      <c r="C32" s="87"/>
      <c r="D32" s="88"/>
      <c r="E32" s="3"/>
      <c r="F32" s="5"/>
      <c r="G32" s="91"/>
      <c r="H32" s="92" t="s">
        <v>23</v>
      </c>
      <c r="I32" s="58"/>
      <c r="J32" s="7"/>
      <c r="L32" s="3"/>
      <c r="M32" s="3"/>
      <c r="N32" s="3"/>
      <c r="O32" s="3"/>
      <c r="Q32" s="3"/>
      <c r="R32" s="3"/>
      <c r="S32" s="3"/>
    </row>
    <row r="33" spans="1:19" customFormat="1" ht="15" customHeight="1" thickTop="1" thickBot="1">
      <c r="A33" s="270" t="s">
        <v>24</v>
      </c>
      <c r="B33" s="270"/>
      <c r="C33" s="270"/>
      <c r="D33" s="3"/>
      <c r="E33" s="3"/>
      <c r="F33" s="5"/>
      <c r="G33" s="57"/>
      <c r="H33" s="90"/>
      <c r="I33" s="99"/>
      <c r="J33" s="7"/>
      <c r="L33" s="3"/>
      <c r="M33" s="3"/>
      <c r="N33" s="3"/>
      <c r="O33" s="3"/>
      <c r="Q33" s="3"/>
      <c r="R33" s="3"/>
      <c r="S33" s="3"/>
    </row>
    <row r="34" spans="1:19" customFormat="1" ht="18.75" customHeight="1" thickTop="1" thickBot="1">
      <c r="A34" s="16"/>
      <c r="B34" s="17"/>
      <c r="C34" s="17"/>
      <c r="D34" s="18"/>
      <c r="E34" s="3"/>
      <c r="F34" s="5"/>
      <c r="G34" s="91"/>
      <c r="H34" s="92" t="s">
        <v>25</v>
      </c>
      <c r="I34" s="58"/>
      <c r="J34" s="7"/>
      <c r="L34" s="3"/>
      <c r="M34" s="3"/>
      <c r="N34" s="3"/>
      <c r="O34" s="3"/>
      <c r="Q34" s="3"/>
      <c r="R34" s="3"/>
      <c r="S34" s="3"/>
    </row>
    <row r="35" spans="1:19" customFormat="1" ht="18.75" customHeight="1" thickTop="1" thickBot="1">
      <c r="A35" s="19"/>
      <c r="B35" s="20"/>
      <c r="C35" s="20"/>
      <c r="D35" s="21"/>
      <c r="E35" s="3"/>
      <c r="F35" s="101"/>
      <c r="G35" s="102"/>
      <c r="H35" s="102"/>
      <c r="I35" s="102"/>
      <c r="J35" s="103"/>
      <c r="K35" s="3"/>
      <c r="L35" s="3"/>
      <c r="M35" s="3"/>
      <c r="N35" s="3"/>
      <c r="O35" s="3"/>
    </row>
    <row r="36" spans="1:19" customFormat="1" ht="18.75" customHeight="1" thickTop="1">
      <c r="A36" s="19"/>
      <c r="B36" s="20"/>
      <c r="C36" s="20"/>
      <c r="D36" s="21"/>
      <c r="E36" s="3"/>
      <c r="F36" s="3"/>
      <c r="G36" s="3"/>
      <c r="H36" s="3"/>
      <c r="I36" s="3"/>
      <c r="J36" s="2"/>
      <c r="K36" s="3"/>
      <c r="L36" s="3"/>
      <c r="M36" s="3"/>
      <c r="N36" s="3"/>
      <c r="O36" s="3"/>
    </row>
    <row r="37" spans="1:19" customFormat="1" ht="18.75" customHeight="1" thickBot="1">
      <c r="A37" s="22"/>
      <c r="B37" s="23"/>
      <c r="C37" s="23"/>
      <c r="D37" s="24"/>
      <c r="E37" s="3"/>
      <c r="F37" s="3"/>
      <c r="G37" s="3"/>
      <c r="H37" s="3"/>
      <c r="I37" s="3"/>
      <c r="J37" s="2"/>
      <c r="K37" s="3"/>
      <c r="M37" s="3"/>
      <c r="N37" s="3"/>
      <c r="O37" s="3"/>
    </row>
    <row r="38" spans="1:19" customFormat="1" ht="18" customHeight="1" thickTop="1">
      <c r="A38" s="3"/>
      <c r="B38" s="3"/>
      <c r="C38" s="3"/>
      <c r="D38" s="3"/>
      <c r="E38" s="3"/>
      <c r="F38" s="3"/>
      <c r="G38" s="3"/>
      <c r="H38" s="3"/>
      <c r="I38" s="3"/>
      <c r="J38" s="2"/>
      <c r="K38" s="3"/>
      <c r="L38" s="3"/>
      <c r="M38" s="3"/>
      <c r="N38" s="3"/>
      <c r="O38" s="3"/>
    </row>
    <row r="39" spans="1:19" customFormat="1" ht="15" customHeight="1">
      <c r="A39" s="118" t="s">
        <v>26</v>
      </c>
      <c r="B39" s="42"/>
      <c r="C39" s="42"/>
      <c r="D39" s="42"/>
      <c r="E39" s="42"/>
      <c r="F39" s="3"/>
      <c r="G39" s="3"/>
      <c r="H39" s="3"/>
      <c r="I39" s="3"/>
      <c r="J39" s="2"/>
      <c r="K39" s="3"/>
      <c r="L39" s="3"/>
      <c r="M39" s="3"/>
      <c r="N39" s="3"/>
      <c r="O39" s="3"/>
    </row>
    <row r="40" spans="1:19" customFormat="1" ht="11.25" customHeight="1">
      <c r="A40" s="104" t="s">
        <v>27</v>
      </c>
      <c r="B40" s="105"/>
      <c r="C40" s="105"/>
      <c r="D40" s="105"/>
      <c r="E40" s="105"/>
      <c r="F40" s="3"/>
      <c r="G40" s="3"/>
      <c r="H40" s="3"/>
      <c r="I40" s="3"/>
      <c r="J40" s="2"/>
      <c r="K40" s="3"/>
      <c r="L40" s="3"/>
      <c r="M40" s="3"/>
      <c r="N40" s="3"/>
      <c r="O40" s="3"/>
    </row>
    <row r="41" spans="1:19" customFormat="1" ht="18.75" customHeight="1">
      <c r="A41" s="106" t="s">
        <v>28</v>
      </c>
      <c r="B41" s="114" t="s">
        <v>29</v>
      </c>
      <c r="C41" s="107"/>
      <c r="D41" s="107"/>
      <c r="E41" s="107"/>
      <c r="F41" s="3"/>
      <c r="G41" s="3"/>
      <c r="H41" s="3"/>
      <c r="I41" s="3"/>
      <c r="J41" s="2"/>
      <c r="K41" s="3"/>
      <c r="L41" s="3"/>
      <c r="M41" s="3"/>
      <c r="N41" s="3"/>
      <c r="O41" s="3"/>
    </row>
    <row r="42" spans="1:19" customFormat="1" ht="18" customHeight="1">
      <c r="A42" s="108" t="s">
        <v>30</v>
      </c>
      <c r="B42" s="115" t="s">
        <v>31</v>
      </c>
      <c r="C42" s="109"/>
      <c r="D42" s="109"/>
      <c r="E42" s="109"/>
      <c r="F42" s="3"/>
      <c r="G42" s="3"/>
      <c r="H42" s="3"/>
      <c r="I42" s="3"/>
      <c r="J42" s="2"/>
      <c r="K42" s="3"/>
      <c r="L42" s="3"/>
      <c r="M42" s="3"/>
      <c r="N42" s="3"/>
      <c r="O42" s="3"/>
    </row>
    <row r="43" spans="1:19" customFormat="1" ht="15" customHeight="1">
      <c r="A43" s="116" t="s">
        <v>32</v>
      </c>
      <c r="B43" s="77"/>
      <c r="C43" s="77"/>
      <c r="D43" s="77"/>
      <c r="E43" s="77"/>
      <c r="F43" s="3"/>
      <c r="G43" s="3"/>
      <c r="H43" s="3"/>
      <c r="I43" s="3"/>
      <c r="J43" s="2"/>
      <c r="K43" s="3"/>
      <c r="L43" s="3"/>
      <c r="M43" s="3"/>
      <c r="N43" s="3"/>
      <c r="O43" s="3"/>
    </row>
    <row r="44" spans="1:19" customFormat="1" ht="18" customHeight="1">
      <c r="A44" s="110" t="s">
        <v>33</v>
      </c>
      <c r="B44" s="111"/>
      <c r="C44" s="111"/>
      <c r="D44" s="111"/>
      <c r="E44" s="111"/>
      <c r="F44" s="3"/>
      <c r="G44" s="3"/>
      <c r="H44" s="3"/>
      <c r="I44" s="3"/>
      <c r="J44" s="2"/>
      <c r="K44" s="3"/>
      <c r="L44" s="3"/>
      <c r="M44" s="3"/>
      <c r="N44" s="3"/>
      <c r="O44" s="3"/>
    </row>
    <row r="45" spans="1:19" customFormat="1" ht="15" customHeight="1">
      <c r="A45" s="117" t="s">
        <v>34</v>
      </c>
      <c r="B45" s="55"/>
      <c r="C45" s="55"/>
      <c r="D45" s="55"/>
      <c r="E45" s="55"/>
      <c r="F45" s="3"/>
      <c r="G45" s="3"/>
      <c r="H45" s="3"/>
      <c r="I45" s="3"/>
      <c r="J45" s="2"/>
      <c r="K45" s="3"/>
      <c r="L45" s="3"/>
      <c r="M45" s="3"/>
      <c r="N45" s="3"/>
      <c r="O45" s="3"/>
    </row>
    <row r="46" spans="1:19" customFormat="1" ht="18" customHeight="1">
      <c r="A46" s="112" t="s">
        <v>35</v>
      </c>
      <c r="B46" s="113"/>
      <c r="C46" s="113"/>
      <c r="D46" s="113"/>
      <c r="E46" s="113"/>
      <c r="F46" s="3"/>
      <c r="G46" s="3"/>
      <c r="H46" s="3"/>
      <c r="I46" s="3"/>
      <c r="J46" s="2"/>
      <c r="K46" s="3"/>
      <c r="L46" s="3"/>
      <c r="M46" s="3"/>
    </row>
    <row r="47" spans="1:19" customFormat="1" ht="18" customHeight="1" thickBot="1">
      <c r="A47" s="8" t="str">
        <f>IF(A12="","",IFERROR(UPPER(LEFT(A12,IF(ISNUMBER(FIND(",",A12)),FIND(",",A12)-1,IF(ISNUMBER(SEARCH("SAINT PAUL",A12)),SEARCH("SAINT PAUL",A12),IF(ISNUMBER(SEARCH("ST. PAUL",A12)),SEARCH("ST. PAUL",A12),100))))&amp;"   |   "&amp;D17&amp;"   |   "&amp;UPPER(#REF!)),""))</f>
        <v/>
      </c>
      <c r="G47" s="3"/>
      <c r="H47" s="3"/>
      <c r="I47" s="3"/>
    </row>
    <row r="48" spans="1:19" customFormat="1" ht="62.25" customHeight="1" thickTop="1" thickBot="1">
      <c r="A48" s="25" t="s">
        <v>36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 t="s">
        <v>37</v>
      </c>
      <c r="N48" s="28"/>
    </row>
    <row r="49" spans="1:14" customFormat="1" ht="87" customHeight="1" thickBot="1">
      <c r="A49" s="74" t="s">
        <v>38</v>
      </c>
      <c r="B49" s="75" t="s">
        <v>39</v>
      </c>
      <c r="C49" s="75" t="s">
        <v>40</v>
      </c>
      <c r="D49" s="75" t="s">
        <v>41</v>
      </c>
      <c r="E49" s="75" t="s">
        <v>42</v>
      </c>
      <c r="F49" s="75"/>
      <c r="G49" s="75" t="s">
        <v>43</v>
      </c>
      <c r="H49" s="76" t="s">
        <v>44</v>
      </c>
    </row>
    <row r="50" spans="1:14" customFormat="1" ht="24" customHeight="1" thickTop="1" thickBot="1">
      <c r="A50" s="29"/>
      <c r="B50" s="10"/>
      <c r="C50" s="14"/>
      <c r="D50" s="11"/>
      <c r="E50" s="12"/>
      <c r="F50" s="12"/>
      <c r="G50" s="13" t="str" cm="1">
        <f t="array" ref="G50">IF(OR($D50="NO",$E50="N/A"),"N/A",
IF(OR($B50&lt;0,$B50=""),"",IF($B50&lt;5,
IF($E50=50%,INDEX($P$36:$S$36,1,$B50+1),
IF($E50=60%,INDEX($P$37:$S$37,1,$B50+1),"")),IF($E50=50%,$S$36*(($B50-4)*0.15+1),IF($E50=60%,$S$37*(($B50-4)*0.15+1),"")))))</f>
        <v/>
      </c>
      <c r="H50" s="30"/>
      <c r="J50" s="272" t="s">
        <v>45</v>
      </c>
      <c r="K50" s="273"/>
      <c r="L50" s="274"/>
    </row>
    <row r="51" spans="1:14" ht="21" customHeight="1">
      <c r="A51" s="29"/>
      <c r="B51" s="10"/>
      <c r="C51" s="14"/>
      <c r="D51" s="11"/>
      <c r="E51" s="12"/>
      <c r="F51" s="12"/>
      <c r="G51" s="13" t="str" cm="1">
        <f t="array" ref="G51">IF(OR($D51="NO",$E51="N/A"),"N/A",
IF(OR($B51&lt;0,$B51=""),"",IF($B51&lt;5,
IF($E51=50%,INDEX($P$36:$S$36,1,$B51+1),
IF($E51=60%,INDEX($P$37:$S$37,1,$B51+1),"")),IF($E51=50%,$S$36*(($B51-4)*0.15+1),IF($E51=60%,$S$37*(($B51-4)*0.15+1),"")))))</f>
        <v/>
      </c>
      <c r="H51" s="30"/>
      <c r="I51"/>
      <c r="J51" s="60" t="s">
        <v>46</v>
      </c>
      <c r="K51" s="65" t="s">
        <v>47</v>
      </c>
      <c r="L51" s="67" t="s">
        <v>48</v>
      </c>
      <c r="M51"/>
      <c r="N51"/>
    </row>
    <row r="52" spans="1:14" ht="21" customHeight="1" thickBot="1">
      <c r="A52" s="29"/>
      <c r="B52" s="10"/>
      <c r="C52" s="14"/>
      <c r="D52" s="11"/>
      <c r="E52" s="12"/>
      <c r="F52" s="12"/>
      <c r="G52" s="13" t="str" cm="1">
        <f t="array" ref="G52">IF(OR($D52="NO",$E52="N/A"),"N/A",
IF(OR($B52&lt;0,$B52=""),"",IF($B52&lt;5,
IF($E52=50%,INDEX($P$36:$S$36,1,$B52+1),
IF($E52=60%,INDEX($P$37:$S$37,1,$B52+1),"")),IF($E52=50%,$S$36*(($B52-4)*0.15+1),IF($E52=60%,$S$37*(($B52-4)*0.15+1),"")))))</f>
        <v/>
      </c>
      <c r="H52" s="30"/>
      <c r="I52"/>
      <c r="J52" s="61" t="s">
        <v>49</v>
      </c>
      <c r="K52" s="66" t="s">
        <v>50</v>
      </c>
      <c r="L52" s="68" t="s">
        <v>50</v>
      </c>
      <c r="M52"/>
      <c r="N52"/>
    </row>
    <row r="53" spans="1:14" ht="21" customHeight="1" thickTop="1" thickBot="1">
      <c r="A53" s="29"/>
      <c r="B53" s="10"/>
      <c r="C53" s="14"/>
      <c r="D53" s="11"/>
      <c r="E53" s="12"/>
      <c r="F53" s="12"/>
      <c r="G53" s="13" t="str" cm="1">
        <f t="array" ref="G53">IF(OR($D53="NO",$E53="N/A"),"N/A",
IF(OR($B53&lt;0,$B53=""),"",IF($B53&lt;5,
IF($E53=50%,INDEX($P$36:$S$36,1,$B53+1),
IF($E53=60%,INDEX($P$37:$S$37,1,$B53+1),"")),IF($E53=50%,$S$36*(($B53-4)*0.15+1),IF($E53=60%,$S$37*(($B53-4)*0.15+1),"")))))</f>
        <v/>
      </c>
      <c r="H53" s="30"/>
      <c r="I53"/>
      <c r="J53" s="62" t="s">
        <v>51</v>
      </c>
      <c r="K53" s="69">
        <v>1027</v>
      </c>
      <c r="L53" s="70">
        <v>1232</v>
      </c>
      <c r="M53"/>
      <c r="N53"/>
    </row>
    <row r="54" spans="1:14" ht="21" customHeight="1" thickBot="1">
      <c r="A54" s="29"/>
      <c r="B54" s="10"/>
      <c r="C54" s="14"/>
      <c r="D54" s="11"/>
      <c r="E54" s="12"/>
      <c r="F54" s="12"/>
      <c r="G54" s="13" t="str" cm="1">
        <f t="array" ref="G54">IF(OR($D54="NO",$E54="N/A"),"N/A",
IF(OR($B54&lt;0,$B54=""),"",IF($B54&lt;5,
IF($E54=50%,INDEX($P$36:$S$36,1,$B54+1),
IF($E54=60%,INDEX($P$37:$S$37,1,$B54+1),"")),IF($E54=50%,$S$36*(($B54-4)*0.15+1),IF($E54=60%,$S$37*(($B54-4)*0.15+1),"")))))</f>
        <v/>
      </c>
      <c r="H54" s="30"/>
      <c r="I54"/>
      <c r="J54" s="63" t="s">
        <v>52</v>
      </c>
      <c r="K54" s="69">
        <v>1100</v>
      </c>
      <c r="L54" s="70">
        <v>1320</v>
      </c>
      <c r="M54"/>
      <c r="N54"/>
    </row>
    <row r="55" spans="1:14" ht="21" customHeight="1" thickBot="1">
      <c r="A55" s="29"/>
      <c r="B55" s="10"/>
      <c r="C55" s="14"/>
      <c r="D55" s="11"/>
      <c r="E55" s="12"/>
      <c r="F55" s="12"/>
      <c r="G55" s="13" t="str" cm="1">
        <f t="array" ref="G55">IF(OR($D55="NO",$E55="N/A"),"N/A",
IF(OR($B55&lt;0,$B55=""),"",IF($B55&lt;5,
IF($E55=50%,INDEX($P$36:$S$36,1,$B55+1),
IF($E55=60%,INDEX($P$37:$S$37,1,$B55+1),"")),IF($E55=50%,$S$36*(($B55-4)*0.15+1),IF($E55=60%,$S$37*(($B55-4)*0.15+1),"")))))</f>
        <v/>
      </c>
      <c r="H55" s="30"/>
      <c r="I55"/>
      <c r="J55" s="63" t="s">
        <v>53</v>
      </c>
      <c r="K55" s="69">
        <v>1320</v>
      </c>
      <c r="L55" s="70">
        <v>1584</v>
      </c>
      <c r="M55"/>
      <c r="N55"/>
    </row>
    <row r="56" spans="1:14" ht="21" customHeight="1" thickBot="1">
      <c r="A56" s="29"/>
      <c r="B56" s="10"/>
      <c r="C56" s="14"/>
      <c r="D56" s="11"/>
      <c r="E56" s="12"/>
      <c r="F56" s="12"/>
      <c r="G56" s="13" t="str" cm="1">
        <f t="array" ref="G56">IF(OR($D56="NO",$E56="N/A"),"N/A",
IF(OR($B56&lt;0,$B56=""),"",IF($B56&lt;5,
IF($E56=50%,INDEX($P$36:$S$36,1,$B56+1),
IF($E56=60%,INDEX($P$37:$S$37,1,$B56+1),"")),IF($E56=50%,$S$36*(($B56-4)*0.15+1),IF($E56=60%,$S$37*(($B56-4)*0.15+1),"")))))</f>
        <v/>
      </c>
      <c r="H56" s="30"/>
      <c r="I56"/>
      <c r="J56" s="63" t="s">
        <v>54</v>
      </c>
      <c r="K56" s="69">
        <v>1525</v>
      </c>
      <c r="L56" s="70">
        <v>1830</v>
      </c>
      <c r="M56"/>
      <c r="N56"/>
    </row>
    <row r="57" spans="1:14" ht="21" customHeight="1" thickBot="1">
      <c r="A57" s="29"/>
      <c r="B57" s="10"/>
      <c r="C57" s="14"/>
      <c r="D57" s="11"/>
      <c r="E57" s="12"/>
      <c r="F57" s="12"/>
      <c r="G57" s="13" t="str" cm="1">
        <f t="array" ref="G57">IF(OR($D57="NO",$E57="N/A"),"N/A",
IF(OR($B57&lt;0,$B57=""),"",IF($B57&lt;5,
IF($E57=50%,INDEX($P$36:$S$36,1,$B57+1),
IF($E57=60%,INDEX($P$37:$S$37,1,$B57+1),"")),IF($E57=50%,$S$36*(($B57-4)*0.15+1),IF($E57=60%,$S$37*(($B57-4)*0.15+1),"")))))</f>
        <v/>
      </c>
      <c r="H57" s="30"/>
      <c r="I57"/>
      <c r="J57" s="64" t="s">
        <v>55</v>
      </c>
      <c r="K57" s="71">
        <v>1701</v>
      </c>
      <c r="L57" s="72">
        <v>2041</v>
      </c>
      <c r="M57"/>
      <c r="N57"/>
    </row>
    <row r="58" spans="1:14" ht="21" customHeight="1" thickTop="1">
      <c r="A58" s="29"/>
      <c r="B58" s="10"/>
      <c r="C58" s="14"/>
      <c r="D58" s="11"/>
      <c r="E58" s="12"/>
      <c r="F58" s="12"/>
      <c r="G58" s="13" t="str" cm="1">
        <f t="array" ref="G58">IF(OR($D58="NO",$E58="N/A"),"N/A",
IF(OR($B58&lt;0,$B58=""),"",IF($B58&lt;5,
IF($E58=50%,INDEX($P$36:$S$36,1,$B58+1),
IF($E58=60%,INDEX($P$37:$S$37,1,$B58+1),"")),IF($E58=50%,$S$36*(($B58-4)*0.15+1),IF($E58=60%,$S$37*(($B58-4)*0.15+1),"")))))</f>
        <v/>
      </c>
      <c r="H58" s="30"/>
      <c r="I58"/>
      <c r="J58" s="275" t="s">
        <v>56</v>
      </c>
      <c r="K58" s="275"/>
      <c r="L58" s="275"/>
      <c r="M58"/>
      <c r="N58"/>
    </row>
    <row r="59" spans="1:14" ht="21" customHeight="1">
      <c r="A59" s="29"/>
      <c r="B59" s="10"/>
      <c r="C59" s="14"/>
      <c r="D59" s="11"/>
      <c r="E59" s="12"/>
      <c r="F59" s="12"/>
      <c r="G59" s="13" t="str" cm="1">
        <f t="array" ref="G59">IF(OR($D59="NO",$E59="N/A"),"N/A",
IF(OR($B59&lt;0,$B59=""),"",IF($B59&lt;5,
IF($E59=50%,INDEX($P$36:$S$36,1,$B59+1),
IF($E59=60%,INDEX($P$37:$S$37,1,$B59+1),"")),IF($E59=50%,$S$36*(($B59-4)*0.15+1),IF($E59=60%,$S$37*(($B59-4)*0.15+1),"")))))</f>
        <v/>
      </c>
      <c r="H59" s="30"/>
      <c r="I59"/>
      <c r="J59"/>
      <c r="K59"/>
      <c r="L59"/>
      <c r="M59"/>
      <c r="N59"/>
    </row>
    <row r="60" spans="1:14" ht="21" customHeight="1">
      <c r="A60" s="29"/>
      <c r="B60" s="10"/>
      <c r="C60" s="14"/>
      <c r="D60" s="11"/>
      <c r="E60" s="12"/>
      <c r="F60" s="12"/>
      <c r="G60" s="13" t="str" cm="1">
        <f t="array" ref="G60">IF(OR($D60="NO",$E60="N/A"),"N/A",
IF(OR($B60&lt;0,$B60=""),"",IF($B60&lt;5,
IF($E60=50%,INDEX($P$36:$S$36,1,$B60+1),
IF($E60=60%,INDEX($P$37:$S$37,1,$B60+1),"")),IF($E60=50%,$S$36*(($B60-4)*0.15+1),IF($E60=60%,$S$37*(($B60-4)*0.15+1),"")))))</f>
        <v/>
      </c>
      <c r="H60" s="30"/>
      <c r="I60"/>
      <c r="M60"/>
      <c r="N60"/>
    </row>
    <row r="61" spans="1:14">
      <c r="A61" s="29"/>
      <c r="B61" s="10"/>
      <c r="C61" s="14"/>
      <c r="D61" s="11"/>
      <c r="E61" s="12"/>
      <c r="F61" s="12"/>
      <c r="G61" s="13" t="str" cm="1">
        <f t="array" ref="G61">IF(OR($D61="NO",$E61="N/A"),"N/A",
IF(OR($B61&lt;0,$B61=""),"",IF($B61&lt;5,
IF($E61=50%,INDEX($P$36:$S$36,1,$B61+1),
IF($E61=60%,INDEX($P$37:$S$37,1,$B61+1),"")),IF($E61=50%,$S$36*(($B61-4)*0.15+1),IF($E61=60%,$S$37*(($B61-4)*0.15+1),"")))))</f>
        <v/>
      </c>
      <c r="H61" s="30"/>
      <c r="I61"/>
      <c r="M61"/>
      <c r="N61"/>
    </row>
    <row r="62" spans="1:14">
      <c r="A62" s="29"/>
      <c r="B62" s="10"/>
      <c r="C62" s="14"/>
      <c r="D62" s="11"/>
      <c r="E62" s="12"/>
      <c r="F62" s="12"/>
      <c r="G62" s="13" t="str" cm="1">
        <f t="array" ref="G62">IF(OR($D62="NO",$E62="N/A"),"N/A",
IF(OR($B62&lt;0,$B62=""),"",IF($B62&lt;5,
IF($E62=50%,INDEX($P$36:$S$36,1,$B62+1),
IF($E62=60%,INDEX($P$37:$S$37,1,$B62+1),"")),IF($E62=50%,$S$36*(($B62-4)*0.15+1),IF($E62=60%,$S$37*(($B62-4)*0.15+1),"")))))</f>
        <v/>
      </c>
      <c r="H62" s="30"/>
      <c r="I62"/>
      <c r="M62"/>
      <c r="N62"/>
    </row>
    <row r="63" spans="1:14">
      <c r="A63" s="29"/>
      <c r="B63" s="10"/>
      <c r="C63" s="14"/>
      <c r="D63" s="11"/>
      <c r="E63" s="12"/>
      <c r="F63" s="12"/>
      <c r="G63" s="13" t="str" cm="1">
        <f t="array" ref="G63">IF(OR($D63="NO",$E63="N/A"),"N/A",
IF(OR($B63&lt;0,$B63=""),"",IF($B63&lt;5,
IF($E63=50%,INDEX($P$36:$S$36,1,$B63+1),
IF($E63=60%,INDEX($P$37:$S$37,1,$B63+1),"")),IF($E63=50%,$S$36*(($B63-4)*0.15+1),IF($E63=60%,$S$37*(($B63-4)*0.15+1),"")))))</f>
        <v/>
      </c>
      <c r="H63" s="30"/>
      <c r="I63"/>
      <c r="M63"/>
      <c r="N63"/>
    </row>
    <row r="64" spans="1:14" ht="32.25" customHeight="1">
      <c r="A64" s="29"/>
      <c r="B64" s="10"/>
      <c r="C64" s="14"/>
      <c r="D64" s="11"/>
      <c r="E64" s="12"/>
      <c r="F64" s="12"/>
      <c r="G64" s="13" t="str" cm="1">
        <f t="array" ref="G64">IF(OR($D64="NO",$E64="N/A"),"N/A",
IF(OR($B64&lt;0,$B64=""),"",IF($B64&lt;5,
IF($E64=50%,INDEX($P$36:$S$36,1,$B64+1),
IF($E64=60%,INDEX($P$37:$S$37,1,$B64+1),"")),IF($E64=50%,$S$36*(($B64-4)*0.15+1),IF($E64=60%,$S$37*(($B64-4)*0.15+1),"")))))</f>
        <v/>
      </c>
      <c r="H64" s="30"/>
      <c r="I64"/>
      <c r="M64"/>
      <c r="N64"/>
    </row>
    <row r="65" spans="1:14">
      <c r="A65" s="31" t="s">
        <v>57</v>
      </c>
      <c r="B65" s="31"/>
      <c r="C65" s="31"/>
      <c r="D65" s="31"/>
      <c r="E65" s="31"/>
      <c r="F65" s="31"/>
      <c r="G65" s="31"/>
      <c r="H65" s="31"/>
      <c r="I65"/>
      <c r="M65"/>
      <c r="N65"/>
    </row>
    <row r="66" spans="1:14">
      <c r="A66" s="31" t="s">
        <v>57</v>
      </c>
      <c r="B66" s="31"/>
      <c r="C66" s="31"/>
      <c r="D66" s="31"/>
      <c r="E66" s="31"/>
      <c r="F66" s="31"/>
      <c r="G66" s="31"/>
      <c r="H66" s="31"/>
      <c r="I66"/>
    </row>
    <row r="67" spans="1:14">
      <c r="A67" s="6"/>
      <c r="B67" s="34"/>
      <c r="C67" s="35" t="s">
        <v>58</v>
      </c>
      <c r="D67" s="35"/>
      <c r="E67" s="36"/>
      <c r="F67" s="36"/>
      <c r="G67"/>
      <c r="H67"/>
      <c r="I67"/>
    </row>
    <row r="68" spans="1:14">
      <c r="A68" s="6" t="s">
        <v>59</v>
      </c>
      <c r="B68" s="34">
        <v>1</v>
      </c>
      <c r="C68" s="35" t="s">
        <v>60</v>
      </c>
      <c r="D68" s="35"/>
      <c r="E68" s="36">
        <v>1100</v>
      </c>
      <c r="F68" s="36"/>
      <c r="G68"/>
      <c r="H68"/>
      <c r="I68"/>
    </row>
    <row r="69" spans="1:14" ht="18" thickBot="1">
      <c r="A69" s="37"/>
      <c r="B69" s="38"/>
      <c r="C69" s="33"/>
      <c r="D69" s="33"/>
      <c r="E69" s="39"/>
      <c r="F69" s="36"/>
      <c r="G69"/>
      <c r="H69"/>
      <c r="I69"/>
    </row>
    <row r="70" spans="1:14" ht="18" thickTop="1">
      <c r="A70" s="6"/>
      <c r="B70" s="1"/>
      <c r="C70" s="32"/>
      <c r="D70" s="32"/>
      <c r="E70" s="1"/>
      <c r="F70" s="1"/>
      <c r="G70"/>
      <c r="H70"/>
      <c r="I70"/>
    </row>
    <row r="76" spans="1:14" ht="18">
      <c r="J76" s="56" t="s">
        <v>61</v>
      </c>
      <c r="K76" s="56"/>
      <c r="L76" s="56"/>
    </row>
    <row r="77" spans="1:14" ht="18" thickBot="1">
      <c r="J77" s="1"/>
    </row>
    <row r="78" spans="1:14" ht="24" thickTop="1" thickBot="1">
      <c r="J78" s="54"/>
      <c r="K78" s="56"/>
      <c r="L78" s="58"/>
    </row>
    <row r="79" spans="1:14" ht="20.45" thickTop="1">
      <c r="J79" s="53"/>
      <c r="M79"/>
    </row>
    <row r="87" spans="10:10">
      <c r="J87" s="3"/>
    </row>
  </sheetData>
  <sheetProtection insertRows="0"/>
  <mergeCells count="22">
    <mergeCell ref="A33:C33"/>
    <mergeCell ref="A29:C29"/>
    <mergeCell ref="A31:C31"/>
    <mergeCell ref="J50:L50"/>
    <mergeCell ref="J58:L58"/>
    <mergeCell ref="A14:K14"/>
    <mergeCell ref="A15:K15"/>
    <mergeCell ref="A16:K16"/>
    <mergeCell ref="A27:D27"/>
    <mergeCell ref="A26:D26"/>
    <mergeCell ref="A18:D18"/>
    <mergeCell ref="A3:I3"/>
    <mergeCell ref="A4:K4"/>
    <mergeCell ref="A5:K5"/>
    <mergeCell ref="A6:K6"/>
    <mergeCell ref="A13:K13"/>
    <mergeCell ref="A7:K7"/>
    <mergeCell ref="A8:K8"/>
    <mergeCell ref="A9:K9"/>
    <mergeCell ref="A10:K10"/>
    <mergeCell ref="A11:K11"/>
    <mergeCell ref="A12:K12"/>
  </mergeCells>
  <conditionalFormatting sqref="I28 L78 I32 J31 G29:I29 I30">
    <cfRule type="expression" dxfId="22" priority="12" stopIfTrue="1">
      <formula>IF(OR($I$31="",#REF!="",#REF!="",(#REF!+#REF!)=$I$31),"FALSE","TRUE")</formula>
    </cfRule>
  </conditionalFormatting>
  <conditionalFormatting sqref="C50:C64">
    <cfRule type="expression" dxfId="21" priority="17">
      <formula>IF($C50&gt;$G50,"TRUE","FALSE")</formula>
    </cfRule>
  </conditionalFormatting>
  <conditionalFormatting sqref="I34">
    <cfRule type="expression" dxfId="20" priority="2" stopIfTrue="1">
      <formula>IF(OR($I$31="",#REF!="",#REF!="",(#REF!+#REF!)=$I$31),"FALSE","TRUE")</formula>
    </cfRule>
  </conditionalFormatting>
  <dataValidations disablePrompts="1" count="3">
    <dataValidation type="list" allowBlank="1" showInputMessage="1" showErrorMessage="1" errorTitle="PLEASE ENTER:" error="USE DROP-DOWN TO SELECT:_x000a_50%, 60%, or N/A" promptTitle="PLEASE CHOOSE:" prompt="50% or 60%" sqref="E50:F64" xr:uid="{D12B2D6A-9972-4328-A6BC-F5BF495BB4B2}">
      <formula1>"50%, 60%, N/A"</formula1>
    </dataValidation>
    <dataValidation type="whole" allowBlank="1" showInputMessage="1" showErrorMessage="1" sqref="B50:B64" xr:uid="{5614E664-4B26-43B6-BA09-8C42531B45EA}">
      <formula1>0</formula1>
      <formula2>10</formula2>
    </dataValidation>
    <dataValidation type="list" allowBlank="1" showInputMessage="1" showErrorMessage="1" errorTitle="PLEASE CHOOSE" error="&quot;YES&quot; or &quot;NO&quot;" promptTitle="PLEASE CHOOSE" prompt="YES or NO" sqref="D50:D64 H50:H64" xr:uid="{CE560B7D-9697-4D38-BD97-0E87E62FD9F3}">
      <formula1>"YES, NO"</formula1>
    </dataValidation>
  </dataValidations>
  <pageMargins left="0.25" right="0.25" top="0.25" bottom="0.75" header="0.3" footer="0.3"/>
  <pageSetup scale="80" fitToWidth="0" fitToHeight="0" orientation="portrait" r:id="rId1"/>
  <headerFooter scaleWithDoc="0">
    <oddHeader xml:space="preserve">&amp;C&amp;"+,Bold"&amp;24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FDE7-AE93-4659-B3FB-3FD811830462}">
  <sheetPr codeName="Sheet3"/>
  <dimension ref="B1:AN67"/>
  <sheetViews>
    <sheetView showGridLines="0" tabSelected="1" showRuler="0" view="pageBreakPreview" zoomScale="78" zoomScaleNormal="115" zoomScaleSheetLayoutView="78" zoomScalePageLayoutView="40" workbookViewId="0">
      <selection activeCell="C20" sqref="C20:H21"/>
    </sheetView>
  </sheetViews>
  <sheetFormatPr defaultColWidth="7.44140625" defaultRowHeight="17.45"/>
  <cols>
    <col min="1" max="1" width="3.6640625" style="127" customWidth="1"/>
    <col min="2" max="2" width="3.109375" style="9" customWidth="1"/>
    <col min="3" max="3" width="8.33203125" style="127" customWidth="1"/>
    <col min="4" max="4" width="8.44140625" style="127" customWidth="1"/>
    <col min="5" max="5" width="15.44140625" style="126" customWidth="1"/>
    <col min="6" max="6" width="6.44140625" style="126" customWidth="1"/>
    <col min="7" max="7" width="5.44140625" style="126" customWidth="1"/>
    <col min="8" max="8" width="9.5546875" style="126" customWidth="1"/>
    <col min="9" max="9" width="9" style="126" customWidth="1"/>
    <col min="10" max="10" width="8.88671875" style="126" customWidth="1"/>
    <col min="11" max="11" width="9.44140625" style="126" customWidth="1"/>
    <col min="12" max="12" width="9.33203125" style="126" customWidth="1"/>
    <col min="13" max="13" width="10.21875" style="126" customWidth="1"/>
    <col min="14" max="14" width="11.5546875" style="126" customWidth="1"/>
    <col min="15" max="15" width="10.21875" style="126" customWidth="1"/>
    <col min="16" max="16" width="9.109375" style="126" customWidth="1"/>
    <col min="17" max="17" width="8.109375" style="126" customWidth="1"/>
    <col min="18" max="18" width="7.109375" style="9" customWidth="1"/>
    <col min="19" max="19" width="4.44140625" style="127" customWidth="1"/>
    <col min="20" max="29" width="7.44140625" style="127"/>
    <col min="30" max="30" width="7.44140625" style="127" hidden="1" customWidth="1"/>
    <col min="31" max="31" width="11.77734375" style="127" hidden="1" customWidth="1"/>
    <col min="32" max="32" width="13.6640625" style="127" hidden="1" customWidth="1"/>
    <col min="33" max="33" width="9" style="127" hidden="1" customWidth="1"/>
    <col min="34" max="34" width="12.88671875" style="127" hidden="1" customWidth="1"/>
    <col min="35" max="35" width="10.21875" style="127" hidden="1" customWidth="1"/>
    <col min="36" max="36" width="13" style="127" hidden="1" customWidth="1"/>
    <col min="37" max="37" width="12" style="127" hidden="1" customWidth="1"/>
    <col min="38" max="16384" width="7.44140625" style="127"/>
  </cols>
  <sheetData>
    <row r="1" spans="2:37" ht="18" thickBot="1"/>
    <row r="2" spans="2:37" s="122" customFormat="1" ht="51.75" customHeight="1" thickTop="1" thickBot="1">
      <c r="B2" s="309" t="s">
        <v>62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21"/>
      <c r="O2" s="121"/>
      <c r="P2" s="121"/>
      <c r="Q2" s="121"/>
      <c r="R2" s="150"/>
      <c r="AD2" s="153" t="s">
        <v>63</v>
      </c>
      <c r="AE2" s="154" t="s">
        <v>64</v>
      </c>
      <c r="AF2" s="154" t="s">
        <v>65</v>
      </c>
      <c r="AG2" s="155" t="s">
        <v>66</v>
      </c>
      <c r="AH2" s="156" t="s">
        <v>67</v>
      </c>
      <c r="AI2" s="157" t="s">
        <v>68</v>
      </c>
      <c r="AJ2" s="158" t="s">
        <v>69</v>
      </c>
      <c r="AK2" s="158" t="s">
        <v>70</v>
      </c>
    </row>
    <row r="3" spans="2:37" s="122" customFormat="1" ht="19.5" customHeight="1" thickTop="1" thickBot="1">
      <c r="B3" s="350" t="s">
        <v>71</v>
      </c>
      <c r="C3" s="351"/>
      <c r="D3" s="351"/>
      <c r="E3" s="351"/>
      <c r="F3" s="351"/>
      <c r="G3" s="351"/>
      <c r="H3" s="351"/>
      <c r="I3" s="351"/>
      <c r="J3" s="351"/>
      <c r="K3" s="351"/>
      <c r="L3" s="151"/>
      <c r="M3" s="151" t="s">
        <v>72</v>
      </c>
      <c r="N3" s="151"/>
      <c r="O3" s="151"/>
      <c r="P3" s="151"/>
      <c r="Q3" s="151"/>
      <c r="R3" s="190"/>
      <c r="AD3" s="159" t="e">
        <f>#REF!</f>
        <v>#REF!</v>
      </c>
      <c r="AE3" s="160" t="e">
        <f>#REF!</f>
        <v>#REF!</v>
      </c>
      <c r="AF3" s="160" t="e">
        <f>#REF!</f>
        <v>#REF!</v>
      </c>
      <c r="AG3" s="159" t="e">
        <f>#REF!</f>
        <v>#REF!</v>
      </c>
      <c r="AH3" s="161" t="e">
        <f>#REF!</f>
        <v>#REF!</v>
      </c>
      <c r="AI3" s="159" t="e">
        <f>#REF!</f>
        <v>#REF!</v>
      </c>
      <c r="AJ3" s="162" t="e">
        <f>#REF!</f>
        <v>#REF!</v>
      </c>
      <c r="AK3" s="162" t="e">
        <f>#REF!</f>
        <v>#REF!</v>
      </c>
    </row>
    <row r="4" spans="2:37" s="138" customFormat="1" ht="15" customHeight="1" thickTop="1">
      <c r="B4" s="339" t="s">
        <v>73</v>
      </c>
      <c r="C4" s="340"/>
      <c r="D4" s="340"/>
      <c r="E4" s="340"/>
      <c r="F4" s="340"/>
      <c r="G4" s="340"/>
      <c r="H4" s="340"/>
      <c r="I4" s="340"/>
      <c r="J4" s="340"/>
      <c r="K4" s="340"/>
      <c r="L4" s="341"/>
      <c r="M4" s="360" t="s">
        <v>74</v>
      </c>
      <c r="N4" s="361"/>
      <c r="O4" s="361"/>
      <c r="P4" s="361"/>
      <c r="Q4" s="361"/>
      <c r="R4" s="362"/>
      <c r="AD4" s="159" t="e">
        <f>#REF!</f>
        <v>#REF!</v>
      </c>
      <c r="AE4" s="160" t="e">
        <f>#REF!</f>
        <v>#REF!</v>
      </c>
      <c r="AF4" s="160" t="e">
        <f>#REF!</f>
        <v>#REF!</v>
      </c>
      <c r="AG4" s="159" t="e">
        <f>#REF!</f>
        <v>#REF!</v>
      </c>
      <c r="AH4" s="161" t="e">
        <f>#REF!</f>
        <v>#REF!</v>
      </c>
      <c r="AI4" s="159" t="e">
        <f>#REF!</f>
        <v>#REF!</v>
      </c>
      <c r="AJ4" s="162" t="e">
        <f>#REF!</f>
        <v>#REF!</v>
      </c>
      <c r="AK4" s="162" t="e">
        <f>#REF!</f>
        <v>#REF!</v>
      </c>
    </row>
    <row r="5" spans="2:37" s="123" customFormat="1" ht="9.6" customHeight="1">
      <c r="B5" s="353" t="s">
        <v>75</v>
      </c>
      <c r="C5" s="354"/>
      <c r="D5" s="354"/>
      <c r="E5" s="354"/>
      <c r="F5" s="354"/>
      <c r="G5" s="354"/>
      <c r="H5" s="354"/>
      <c r="I5" s="354"/>
      <c r="J5" s="354"/>
      <c r="K5" s="354"/>
      <c r="L5" s="355"/>
      <c r="M5" s="363"/>
      <c r="N5" s="364"/>
      <c r="O5" s="364"/>
      <c r="P5" s="364"/>
      <c r="Q5" s="364"/>
      <c r="R5" s="365"/>
      <c r="AD5" s="159" t="e">
        <f>#REF!</f>
        <v>#REF!</v>
      </c>
      <c r="AE5" s="160" t="e">
        <f>#REF!</f>
        <v>#REF!</v>
      </c>
      <c r="AF5" s="160" t="e">
        <f>#REF!</f>
        <v>#REF!</v>
      </c>
      <c r="AG5" s="159" t="e">
        <f>#REF!</f>
        <v>#REF!</v>
      </c>
      <c r="AH5" s="161" t="e">
        <f>#REF!</f>
        <v>#REF!</v>
      </c>
      <c r="AI5" s="159" t="e">
        <f>#REF!</f>
        <v>#REF!</v>
      </c>
      <c r="AJ5" s="162" t="e">
        <f>#REF!</f>
        <v>#REF!</v>
      </c>
      <c r="AK5" s="162" t="e">
        <f>#REF!</f>
        <v>#REF!</v>
      </c>
    </row>
    <row r="6" spans="2:37" s="140" customFormat="1" ht="15" customHeight="1">
      <c r="B6" s="353" t="s">
        <v>76</v>
      </c>
      <c r="C6" s="354"/>
      <c r="D6" s="354"/>
      <c r="E6" s="354"/>
      <c r="F6" s="354"/>
      <c r="G6" s="354"/>
      <c r="H6" s="354"/>
      <c r="I6" s="354"/>
      <c r="J6" s="354"/>
      <c r="K6" s="354"/>
      <c r="L6" s="355"/>
      <c r="M6" s="363"/>
      <c r="N6" s="364"/>
      <c r="O6" s="364"/>
      <c r="P6" s="364"/>
      <c r="Q6" s="364"/>
      <c r="R6" s="365"/>
      <c r="T6" s="122"/>
      <c r="U6" s="122"/>
      <c r="V6" s="122"/>
      <c r="W6" s="122"/>
      <c r="AD6" s="159" t="e">
        <f>#REF!</f>
        <v>#REF!</v>
      </c>
      <c r="AE6" s="160" t="e">
        <f>#REF!</f>
        <v>#REF!</v>
      </c>
      <c r="AF6" s="160" t="e">
        <f>#REF!</f>
        <v>#REF!</v>
      </c>
      <c r="AG6" s="159" t="e">
        <f>#REF!</f>
        <v>#REF!</v>
      </c>
      <c r="AH6" s="161" t="e">
        <f>#REF!</f>
        <v>#REF!</v>
      </c>
      <c r="AI6" s="159" t="e">
        <f>#REF!</f>
        <v>#REF!</v>
      </c>
      <c r="AJ6" s="162" t="e">
        <f>#REF!</f>
        <v>#REF!</v>
      </c>
      <c r="AK6" s="162" t="e">
        <f>#REF!</f>
        <v>#REF!</v>
      </c>
    </row>
    <row r="7" spans="2:37" s="122" customFormat="1" ht="15" customHeight="1">
      <c r="B7" s="342" t="s">
        <v>77</v>
      </c>
      <c r="C7" s="343"/>
      <c r="D7" s="343"/>
      <c r="E7" s="343"/>
      <c r="F7" s="343"/>
      <c r="G7" s="343"/>
      <c r="H7" s="343"/>
      <c r="I7" s="343"/>
      <c r="J7" s="343"/>
      <c r="K7" s="343"/>
      <c r="L7" s="344"/>
      <c r="M7" s="363"/>
      <c r="N7" s="364"/>
      <c r="O7" s="364"/>
      <c r="P7" s="364"/>
      <c r="Q7" s="364"/>
      <c r="R7" s="365"/>
      <c r="AD7" s="159" t="e">
        <f>#REF!</f>
        <v>#REF!</v>
      </c>
      <c r="AE7" s="160" t="e">
        <f>#REF!</f>
        <v>#REF!</v>
      </c>
      <c r="AF7" s="160" t="e">
        <f>#REF!</f>
        <v>#REF!</v>
      </c>
      <c r="AG7" s="159" t="e">
        <f>#REF!</f>
        <v>#REF!</v>
      </c>
      <c r="AH7" s="161" t="e">
        <f>#REF!</f>
        <v>#REF!</v>
      </c>
      <c r="AI7" s="159" t="e">
        <f>#REF!</f>
        <v>#REF!</v>
      </c>
      <c r="AJ7" s="162" t="e">
        <f>#REF!</f>
        <v>#REF!</v>
      </c>
      <c r="AK7" s="162" t="e">
        <f>#REF!</f>
        <v>#REF!</v>
      </c>
    </row>
    <row r="8" spans="2:37" s="140" customFormat="1" ht="12" customHeight="1">
      <c r="B8" s="335" t="s">
        <v>78</v>
      </c>
      <c r="C8" s="336"/>
      <c r="D8" s="336"/>
      <c r="E8" s="336"/>
      <c r="F8" s="336"/>
      <c r="G8" s="336"/>
      <c r="H8" s="336"/>
      <c r="I8" s="336"/>
      <c r="J8" s="336"/>
      <c r="K8" s="336"/>
      <c r="L8" s="352"/>
      <c r="M8" s="363"/>
      <c r="N8" s="364"/>
      <c r="O8" s="364"/>
      <c r="P8" s="364"/>
      <c r="Q8" s="364"/>
      <c r="R8" s="365"/>
      <c r="T8" s="191"/>
      <c r="U8" s="191"/>
      <c r="V8" s="191"/>
      <c r="W8" s="191"/>
      <c r="AD8" s="159" t="e">
        <f>#REF!</f>
        <v>#REF!</v>
      </c>
      <c r="AE8" s="160" t="e">
        <f>#REF!</f>
        <v>#REF!</v>
      </c>
      <c r="AF8" s="160" t="e">
        <f>#REF!</f>
        <v>#REF!</v>
      </c>
      <c r="AG8" s="159" t="e">
        <f>#REF!</f>
        <v>#REF!</v>
      </c>
      <c r="AH8" s="161" t="e">
        <f>#REF!</f>
        <v>#REF!</v>
      </c>
      <c r="AI8" s="159" t="e">
        <f>#REF!</f>
        <v>#REF!</v>
      </c>
      <c r="AJ8" s="162" t="e">
        <f>#REF!</f>
        <v>#REF!</v>
      </c>
      <c r="AK8" s="162" t="e">
        <f>#REF!</f>
        <v>#REF!</v>
      </c>
    </row>
    <row r="9" spans="2:37" s="124" customFormat="1" ht="15" customHeight="1">
      <c r="B9" s="342" t="s">
        <v>79</v>
      </c>
      <c r="C9" s="343"/>
      <c r="D9" s="343"/>
      <c r="E9" s="343"/>
      <c r="F9" s="343"/>
      <c r="G9" s="343"/>
      <c r="H9" s="343"/>
      <c r="I9" s="343"/>
      <c r="J9" s="343"/>
      <c r="K9" s="343"/>
      <c r="L9" s="344"/>
      <c r="M9" s="366" t="s">
        <v>80</v>
      </c>
      <c r="N9" s="367"/>
      <c r="O9" s="367"/>
      <c r="P9" s="367"/>
      <c r="Q9" s="367"/>
      <c r="R9" s="368"/>
      <c r="T9" s="189"/>
      <c r="U9" s="189"/>
      <c r="V9" s="189"/>
      <c r="W9" s="189"/>
      <c r="AD9" s="159" t="e">
        <f>#REF!</f>
        <v>#REF!</v>
      </c>
      <c r="AE9" s="160" t="e">
        <f>#REF!</f>
        <v>#REF!</v>
      </c>
      <c r="AF9" s="160" t="e">
        <f>#REF!</f>
        <v>#REF!</v>
      </c>
      <c r="AG9" s="159" t="e">
        <f>#REF!</f>
        <v>#REF!</v>
      </c>
      <c r="AH9" s="161" t="e">
        <f>#REF!</f>
        <v>#REF!</v>
      </c>
      <c r="AI9" s="159" t="e">
        <f>#REF!</f>
        <v>#REF!</v>
      </c>
      <c r="AJ9" s="162" t="e">
        <f>#REF!</f>
        <v>#REF!</v>
      </c>
      <c r="AK9" s="162" t="e">
        <f>#REF!</f>
        <v>#REF!</v>
      </c>
    </row>
    <row r="10" spans="2:37" s="123" customFormat="1" ht="10.15" customHeight="1">
      <c r="B10" s="335" t="s">
        <v>81</v>
      </c>
      <c r="C10" s="336"/>
      <c r="D10" s="336"/>
      <c r="E10" s="336"/>
      <c r="F10" s="336"/>
      <c r="G10" s="336"/>
      <c r="H10" s="336"/>
      <c r="I10" s="336"/>
      <c r="J10" s="336"/>
      <c r="K10" s="336"/>
      <c r="L10" s="197"/>
      <c r="M10" s="369" t="s">
        <v>29</v>
      </c>
      <c r="N10" s="370"/>
      <c r="O10" s="370"/>
      <c r="P10" s="370"/>
      <c r="Q10" s="370"/>
      <c r="R10" s="371"/>
      <c r="AD10" s="159" t="e">
        <f>#REF!</f>
        <v>#REF!</v>
      </c>
      <c r="AE10" s="160" t="e">
        <f>#REF!</f>
        <v>#REF!</v>
      </c>
      <c r="AF10" s="160" t="e">
        <f>#REF!</f>
        <v>#REF!</v>
      </c>
      <c r="AG10" s="159" t="e">
        <f>#REF!</f>
        <v>#REF!</v>
      </c>
      <c r="AH10" s="161" t="e">
        <f>#REF!</f>
        <v>#REF!</v>
      </c>
      <c r="AI10" s="159" t="e">
        <f>#REF!</f>
        <v>#REF!</v>
      </c>
      <c r="AJ10" s="162" t="e">
        <f>#REF!</f>
        <v>#REF!</v>
      </c>
      <c r="AK10" s="162" t="e">
        <f>#REF!</f>
        <v>#REF!</v>
      </c>
    </row>
    <row r="11" spans="2:37" s="140" customFormat="1" ht="13.15" customHeight="1">
      <c r="B11" s="337" t="s">
        <v>82</v>
      </c>
      <c r="C11" s="338"/>
      <c r="D11" s="338"/>
      <c r="E11" s="338"/>
      <c r="F11" s="338"/>
      <c r="G11" s="338"/>
      <c r="H11" s="338"/>
      <c r="I11" s="338"/>
      <c r="J11" s="338"/>
      <c r="K11" s="338"/>
      <c r="L11" s="197"/>
      <c r="M11" s="369"/>
      <c r="N11" s="370"/>
      <c r="O11" s="370"/>
      <c r="P11" s="370"/>
      <c r="Q11" s="370"/>
      <c r="R11" s="371"/>
      <c r="AD11" s="159" t="e">
        <f>#REF!</f>
        <v>#REF!</v>
      </c>
      <c r="AE11" s="160" t="e">
        <f>#REF!</f>
        <v>#REF!</v>
      </c>
      <c r="AF11" s="160" t="e">
        <f>#REF!</f>
        <v>#REF!</v>
      </c>
      <c r="AG11" s="159" t="e">
        <f>#REF!</f>
        <v>#REF!</v>
      </c>
      <c r="AH11" s="161" t="e">
        <f>#REF!</f>
        <v>#REF!</v>
      </c>
      <c r="AI11" s="159" t="e">
        <f>#REF!</f>
        <v>#REF!</v>
      </c>
      <c r="AJ11" s="162" t="e">
        <f>#REF!</f>
        <v>#REF!</v>
      </c>
      <c r="AK11" s="162" t="e">
        <f>#REF!</f>
        <v>#REF!</v>
      </c>
    </row>
    <row r="12" spans="2:37" s="122" customFormat="1" ht="15" customHeight="1">
      <c r="B12" s="345" t="s">
        <v>83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7"/>
      <c r="M12" s="202"/>
      <c r="N12" s="202"/>
      <c r="O12" s="203"/>
      <c r="P12" s="204"/>
      <c r="Q12" s="204"/>
      <c r="R12" s="205"/>
      <c r="AD12" s="159" t="e">
        <f>#REF!</f>
        <v>#REF!</v>
      </c>
      <c r="AE12" s="160" t="e">
        <f>#REF!</f>
        <v>#REF!</v>
      </c>
      <c r="AF12" s="160" t="e">
        <f>#REF!</f>
        <v>#REF!</v>
      </c>
      <c r="AG12" s="159" t="e">
        <f>#REF!</f>
        <v>#REF!</v>
      </c>
      <c r="AH12" s="161" t="e">
        <f>#REF!</f>
        <v>#REF!</v>
      </c>
      <c r="AI12" s="159" t="e">
        <f>#REF!</f>
        <v>#REF!</v>
      </c>
      <c r="AJ12" s="162" t="e">
        <f>#REF!</f>
        <v>#REF!</v>
      </c>
      <c r="AK12" s="162" t="e">
        <f>#REF!</f>
        <v>#REF!</v>
      </c>
    </row>
    <row r="13" spans="2:37" s="139" customFormat="1" ht="12" customHeight="1">
      <c r="B13" s="372" t="s">
        <v>84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4"/>
      <c r="AD13" s="159" t="e">
        <f>#REF!</f>
        <v>#REF!</v>
      </c>
      <c r="AE13" s="160" t="e">
        <f>#REF!</f>
        <v>#REF!</v>
      </c>
      <c r="AF13" s="160" t="e">
        <f>#REF!</f>
        <v>#REF!</v>
      </c>
      <c r="AG13" s="159" t="e">
        <f>#REF!</f>
        <v>#REF!</v>
      </c>
      <c r="AH13" s="161" t="e">
        <f>#REF!</f>
        <v>#REF!</v>
      </c>
      <c r="AI13" s="159" t="e">
        <f>#REF!</f>
        <v>#REF!</v>
      </c>
      <c r="AJ13" s="162" t="e">
        <f>#REF!</f>
        <v>#REF!</v>
      </c>
      <c r="AK13" s="162" t="e">
        <f>#REF!</f>
        <v>#REF!</v>
      </c>
    </row>
    <row r="14" spans="2:37" s="139" customFormat="1" ht="11.45" customHeight="1">
      <c r="B14" s="335" t="s">
        <v>85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75"/>
      <c r="AD14" s="159" t="e">
        <f>#REF!</f>
        <v>#REF!</v>
      </c>
      <c r="AE14" s="160" t="e">
        <f>#REF!</f>
        <v>#REF!</v>
      </c>
      <c r="AF14" s="160" t="e">
        <f>#REF!</f>
        <v>#REF!</v>
      </c>
      <c r="AG14" s="159" t="e">
        <f>#REF!</f>
        <v>#REF!</v>
      </c>
      <c r="AH14" s="161" t="e">
        <f>#REF!</f>
        <v>#REF!</v>
      </c>
      <c r="AI14" s="159" t="e">
        <f>#REF!</f>
        <v>#REF!</v>
      </c>
      <c r="AJ14" s="162" t="e">
        <f>#REF!</f>
        <v>#REF!</v>
      </c>
      <c r="AK14" s="162" t="e">
        <f>#REF!</f>
        <v>#REF!</v>
      </c>
    </row>
    <row r="15" spans="2:37" s="139" customFormat="1" ht="15" customHeight="1">
      <c r="B15" s="335" t="s">
        <v>86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75"/>
      <c r="AD15" s="159" t="e">
        <f>#REF!</f>
        <v>#REF!</v>
      </c>
      <c r="AE15" s="160" t="e">
        <f>#REF!</f>
        <v>#REF!</v>
      </c>
      <c r="AF15" s="160" t="e">
        <f>#REF!</f>
        <v>#REF!</v>
      </c>
      <c r="AG15" s="159" t="e">
        <f>#REF!</f>
        <v>#REF!</v>
      </c>
      <c r="AH15" s="161" t="e">
        <f>#REF!</f>
        <v>#REF!</v>
      </c>
      <c r="AI15" s="159" t="e">
        <f>#REF!</f>
        <v>#REF!</v>
      </c>
      <c r="AJ15" s="162" t="e">
        <f>#REF!</f>
        <v>#REF!</v>
      </c>
      <c r="AK15" s="162" t="e">
        <f>#REF!</f>
        <v>#REF!</v>
      </c>
    </row>
    <row r="16" spans="2:37" s="139" customFormat="1" ht="15" customHeight="1">
      <c r="B16" s="379" t="s">
        <v>87</v>
      </c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1"/>
      <c r="AD16" s="159" t="e">
        <f>#REF!</f>
        <v>#REF!</v>
      </c>
      <c r="AE16" s="160" t="e">
        <f>#REF!</f>
        <v>#REF!</v>
      </c>
      <c r="AF16" s="160" t="e">
        <f>#REF!</f>
        <v>#REF!</v>
      </c>
      <c r="AG16" s="159" t="e">
        <f>#REF!</f>
        <v>#REF!</v>
      </c>
      <c r="AH16" s="161" t="e">
        <f>#REF!</f>
        <v>#REF!</v>
      </c>
      <c r="AI16" s="159" t="e">
        <f>#REF!</f>
        <v>#REF!</v>
      </c>
      <c r="AJ16" s="162" t="e">
        <f>#REF!</f>
        <v>#REF!</v>
      </c>
      <c r="AK16" s="162" t="e">
        <f>#REF!</f>
        <v>#REF!</v>
      </c>
    </row>
    <row r="17" spans="2:37" s="125" customFormat="1" ht="15" customHeight="1" thickBot="1">
      <c r="B17" s="376" t="s">
        <v>88</v>
      </c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8"/>
      <c r="AD17" s="159" t="e">
        <f>#REF!</f>
        <v>#REF!</v>
      </c>
      <c r="AE17" s="160" t="e">
        <f>#REF!</f>
        <v>#REF!</v>
      </c>
      <c r="AF17" s="160" t="e">
        <f>#REF!</f>
        <v>#REF!</v>
      </c>
      <c r="AG17" s="159" t="e">
        <f>#REF!</f>
        <v>#REF!</v>
      </c>
      <c r="AH17" s="161" t="e">
        <f>#REF!</f>
        <v>#REF!</v>
      </c>
      <c r="AI17" s="159" t="e">
        <f>#REF!</f>
        <v>#REF!</v>
      </c>
      <c r="AJ17" s="162" t="e">
        <f>#REF!</f>
        <v>#REF!</v>
      </c>
      <c r="AK17" s="162" t="e">
        <f>#REF!</f>
        <v>#REF!</v>
      </c>
    </row>
    <row r="18" spans="2:37" s="125" customFormat="1" ht="11.25" customHeight="1" thickTop="1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AD18" s="159" t="e">
        <f>#REF!</f>
        <v>#REF!</v>
      </c>
      <c r="AE18" s="160" t="e">
        <f>#REF!</f>
        <v>#REF!</v>
      </c>
      <c r="AF18" s="160" t="e">
        <f>#REF!</f>
        <v>#REF!</v>
      </c>
      <c r="AG18" s="159" t="e">
        <f>#REF!</f>
        <v>#REF!</v>
      </c>
      <c r="AH18" s="161" t="e">
        <f>#REF!</f>
        <v>#REF!</v>
      </c>
      <c r="AI18" s="159" t="e">
        <f>#REF!</f>
        <v>#REF!</v>
      </c>
      <c r="AJ18" s="162" t="e">
        <f>#REF!</f>
        <v>#REF!</v>
      </c>
      <c r="AK18" s="162" t="e">
        <f>#REF!</f>
        <v>#REF!</v>
      </c>
    </row>
    <row r="19" spans="2:37" ht="22.5" customHeight="1" thickBot="1">
      <c r="B19" s="128"/>
      <c r="C19" s="175" t="s">
        <v>89</v>
      </c>
      <c r="D19" s="175"/>
      <c r="E19" s="175"/>
      <c r="F19" s="175"/>
      <c r="G19" s="175"/>
      <c r="H19" s="175"/>
      <c r="I19" s="131"/>
      <c r="J19" s="174" t="s">
        <v>90</v>
      </c>
      <c r="K19" s="174"/>
      <c r="L19" s="174"/>
      <c r="M19" s="174"/>
      <c r="N19" s="174"/>
      <c r="O19" s="174"/>
      <c r="R19" s="126"/>
      <c r="AD19" s="159" t="e">
        <f>#REF!</f>
        <v>#REF!</v>
      </c>
      <c r="AE19" s="160" t="e">
        <f>#REF!</f>
        <v>#REF!</v>
      </c>
      <c r="AF19" s="160" t="e">
        <f>#REF!</f>
        <v>#REF!</v>
      </c>
      <c r="AG19" s="159" t="e">
        <f>#REF!</f>
        <v>#REF!</v>
      </c>
      <c r="AH19" s="161" t="e">
        <f>#REF!</f>
        <v>#REF!</v>
      </c>
      <c r="AI19" s="159" t="e">
        <f>#REF!</f>
        <v>#REF!</v>
      </c>
      <c r="AJ19" s="162" t="e">
        <f>#REF!</f>
        <v>#REF!</v>
      </c>
      <c r="AK19" s="162" t="e">
        <f>#REF!</f>
        <v>#REF!</v>
      </c>
    </row>
    <row r="20" spans="2:37" ht="7.5" customHeight="1" thickTop="1" thickBot="1">
      <c r="B20" s="128"/>
      <c r="C20" s="323"/>
      <c r="D20" s="324"/>
      <c r="E20" s="324"/>
      <c r="F20" s="324"/>
      <c r="G20" s="324"/>
      <c r="H20" s="325"/>
      <c r="I20" s="131"/>
      <c r="J20" s="182"/>
      <c r="K20" s="183"/>
      <c r="L20" s="183"/>
      <c r="M20" s="183"/>
      <c r="N20" s="163"/>
      <c r="O20" s="223"/>
      <c r="P20" s="130"/>
      <c r="Q20" s="130"/>
      <c r="R20" s="126"/>
      <c r="S20" s="126"/>
      <c r="AD20" s="159" t="e">
        <f>#REF!</f>
        <v>#REF!</v>
      </c>
      <c r="AE20" s="160" t="e">
        <f>#REF!</f>
        <v>#REF!</v>
      </c>
      <c r="AF20" s="160" t="e">
        <f>#REF!</f>
        <v>#REF!</v>
      </c>
      <c r="AG20" s="159" t="e">
        <f>#REF!</f>
        <v>#REF!</v>
      </c>
      <c r="AH20" s="161" t="e">
        <f>#REF!</f>
        <v>#REF!</v>
      </c>
      <c r="AI20" s="159" t="e">
        <f>#REF!</f>
        <v>#REF!</v>
      </c>
      <c r="AJ20" s="162" t="e">
        <f>#REF!</f>
        <v>#REF!</v>
      </c>
      <c r="AK20" s="162" t="e">
        <f>#REF!</f>
        <v>#REF!</v>
      </c>
    </row>
    <row r="21" spans="2:37" ht="22.5" customHeight="1" thickTop="1" thickBot="1">
      <c r="B21" s="128"/>
      <c r="C21" s="326"/>
      <c r="D21" s="327"/>
      <c r="E21" s="327"/>
      <c r="F21" s="327"/>
      <c r="G21" s="327"/>
      <c r="H21" s="328"/>
      <c r="I21" s="131"/>
      <c r="J21" s="184" t="s">
        <v>91</v>
      </c>
      <c r="K21" s="185"/>
      <c r="L21" s="185"/>
      <c r="M21" s="239">
        <v>1</v>
      </c>
      <c r="N21" s="128"/>
      <c r="O21" s="357" t="str">
        <f>IF(OR(N23="",N25="",N27="",M23="",M25="",M27="",(M25+M27)=M23),"% OF TOTAL UNITS","UNITS DON'T ADD UP")</f>
        <v>% OF TOTAL UNITS</v>
      </c>
      <c r="P21" s="356"/>
      <c r="R21" s="126"/>
      <c r="S21" s="126"/>
      <c r="AD21" s="159" t="e">
        <f>#REF!</f>
        <v>#REF!</v>
      </c>
      <c r="AE21" s="160" t="e">
        <f>#REF!</f>
        <v>#REF!</v>
      </c>
      <c r="AF21" s="160" t="e">
        <f>#REF!</f>
        <v>#REF!</v>
      </c>
      <c r="AG21" s="159" t="e">
        <f>#REF!</f>
        <v>#REF!</v>
      </c>
      <c r="AH21" s="161" t="e">
        <f>#REF!</f>
        <v>#REF!</v>
      </c>
      <c r="AI21" s="159" t="e">
        <f>#REF!</f>
        <v>#REF!</v>
      </c>
      <c r="AJ21" s="162" t="e">
        <f>#REF!</f>
        <v>#REF!</v>
      </c>
      <c r="AK21" s="162" t="e">
        <f>#REF!</f>
        <v>#REF!</v>
      </c>
    </row>
    <row r="22" spans="2:37" s="129" customFormat="1" ht="5.25" customHeight="1" thickTop="1" thickBot="1">
      <c r="B22" s="128"/>
      <c r="C22" s="128"/>
      <c r="D22" s="128"/>
      <c r="E22" s="128"/>
      <c r="F22" s="128"/>
      <c r="G22" s="128"/>
      <c r="H22" s="131"/>
      <c r="I22" s="131"/>
      <c r="J22" s="187"/>
      <c r="K22" s="188"/>
      <c r="L22" s="188"/>
      <c r="M22" s="128"/>
      <c r="N22" s="128"/>
      <c r="O22" s="357"/>
      <c r="P22" s="356"/>
      <c r="R22" s="126"/>
      <c r="S22" s="126"/>
      <c r="AD22" s="159" t="e">
        <f>#REF!</f>
        <v>#REF!</v>
      </c>
      <c r="AE22" s="160" t="e">
        <f>#REF!</f>
        <v>#REF!</v>
      </c>
      <c r="AF22" s="160" t="e">
        <f>#REF!</f>
        <v>#REF!</v>
      </c>
      <c r="AG22" s="159" t="e">
        <f>#REF!</f>
        <v>#REF!</v>
      </c>
      <c r="AH22" s="161" t="e">
        <f>#REF!</f>
        <v>#REF!</v>
      </c>
      <c r="AI22" s="159" t="e">
        <f>#REF!</f>
        <v>#REF!</v>
      </c>
      <c r="AJ22" s="162" t="e">
        <f>#REF!</f>
        <v>#REF!</v>
      </c>
      <c r="AK22" s="162" t="e">
        <f>#REF!</f>
        <v>#REF!</v>
      </c>
    </row>
    <row r="23" spans="2:37" ht="22.5" customHeight="1" thickTop="1" thickBot="1">
      <c r="B23" s="136"/>
      <c r="C23" s="185" t="s">
        <v>92</v>
      </c>
      <c r="D23" s="186"/>
      <c r="E23" s="320"/>
      <c r="F23" s="321"/>
      <c r="G23" s="321"/>
      <c r="H23" s="322"/>
      <c r="I23" s="131"/>
      <c r="J23" s="184" t="s">
        <v>93</v>
      </c>
      <c r="K23" s="185"/>
      <c r="L23" s="185"/>
      <c r="M23" s="241">
        <v>1</v>
      </c>
      <c r="N23" s="137">
        <f>IF(M23="","",IFERROR(ROUNDDOWN(M23/M21,2),""))</f>
        <v>1</v>
      </c>
      <c r="O23" s="357"/>
      <c r="P23" s="356"/>
      <c r="R23" s="126"/>
      <c r="S23" s="126"/>
      <c r="AD23" s="159" t="e">
        <f>#REF!</f>
        <v>#REF!</v>
      </c>
      <c r="AE23" s="160" t="e">
        <f>#REF!</f>
        <v>#REF!</v>
      </c>
      <c r="AF23" s="160" t="e">
        <f>#REF!</f>
        <v>#REF!</v>
      </c>
      <c r="AG23" s="159" t="e">
        <f>#REF!</f>
        <v>#REF!</v>
      </c>
      <c r="AH23" s="161" t="e">
        <f>#REF!</f>
        <v>#REF!</v>
      </c>
      <c r="AI23" s="159" t="e">
        <f>#REF!</f>
        <v>#REF!</v>
      </c>
      <c r="AJ23" s="162" t="e">
        <f>#REF!</f>
        <v>#REF!</v>
      </c>
      <c r="AK23" s="162" t="e">
        <f>#REF!</f>
        <v>#REF!</v>
      </c>
    </row>
    <row r="24" spans="2:37" ht="5.25" customHeight="1" thickTop="1" thickBot="1">
      <c r="B24" s="136"/>
      <c r="C24" s="132"/>
      <c r="D24" s="132"/>
      <c r="E24" s="131"/>
      <c r="F24" s="131"/>
      <c r="G24" s="131"/>
      <c r="H24" s="131"/>
      <c r="I24" s="131"/>
      <c r="J24" s="187"/>
      <c r="K24" s="188"/>
      <c r="L24" s="188"/>
      <c r="M24" s="128"/>
      <c r="N24" s="130"/>
      <c r="O24" s="357"/>
      <c r="P24" s="356"/>
      <c r="R24" s="126"/>
      <c r="S24" s="126"/>
      <c r="AD24" s="159" t="e">
        <f>#REF!</f>
        <v>#REF!</v>
      </c>
      <c r="AE24" s="160" t="e">
        <f>#REF!</f>
        <v>#REF!</v>
      </c>
      <c r="AF24" s="160" t="e">
        <f>#REF!</f>
        <v>#REF!</v>
      </c>
      <c r="AG24" s="159" t="e">
        <f>#REF!</f>
        <v>#REF!</v>
      </c>
      <c r="AH24" s="161" t="e">
        <f>#REF!</f>
        <v>#REF!</v>
      </c>
      <c r="AI24" s="159" t="e">
        <f>#REF!</f>
        <v>#REF!</v>
      </c>
      <c r="AJ24" s="162" t="e">
        <f>#REF!</f>
        <v>#REF!</v>
      </c>
      <c r="AK24" s="162" t="e">
        <f>#REF!</f>
        <v>#REF!</v>
      </c>
    </row>
    <row r="25" spans="2:37" ht="22.5" customHeight="1" thickTop="1" thickBot="1">
      <c r="B25" s="136"/>
      <c r="C25" s="192" t="s">
        <v>94</v>
      </c>
      <c r="D25" s="192"/>
      <c r="E25" s="192"/>
      <c r="F25" s="192"/>
      <c r="G25" s="192"/>
      <c r="H25" s="192"/>
      <c r="I25" s="131"/>
      <c r="J25" s="184" t="s">
        <v>95</v>
      </c>
      <c r="K25" s="185"/>
      <c r="L25" s="185"/>
      <c r="M25" s="241">
        <v>1</v>
      </c>
      <c r="N25" s="137">
        <f>IF(M25="","",IFERROR(ROUNDDOWN(M25/M21,2),""))</f>
        <v>1</v>
      </c>
      <c r="O25" s="357"/>
      <c r="P25" s="356"/>
      <c r="R25" s="126"/>
      <c r="S25" s="126"/>
      <c r="AD25" s="159" t="e">
        <f>#REF!</f>
        <v>#REF!</v>
      </c>
      <c r="AE25" s="160" t="e">
        <f>#REF!</f>
        <v>#REF!</v>
      </c>
      <c r="AF25" s="160" t="e">
        <f>#REF!</f>
        <v>#REF!</v>
      </c>
      <c r="AG25" s="159" t="e">
        <f>#REF!</f>
        <v>#REF!</v>
      </c>
      <c r="AH25" s="161" t="e">
        <f>#REF!</f>
        <v>#REF!</v>
      </c>
      <c r="AI25" s="159" t="e">
        <f>#REF!</f>
        <v>#REF!</v>
      </c>
      <c r="AJ25" s="162" t="e">
        <f>#REF!</f>
        <v>#REF!</v>
      </c>
      <c r="AK25" s="162" t="e">
        <f>#REF!</f>
        <v>#REF!</v>
      </c>
    </row>
    <row r="26" spans="2:37" ht="5.25" customHeight="1" thickTop="1" thickBot="1">
      <c r="B26" s="136"/>
      <c r="C26" s="311"/>
      <c r="D26" s="312"/>
      <c r="E26" s="312"/>
      <c r="F26" s="312"/>
      <c r="G26" s="312"/>
      <c r="H26" s="313"/>
      <c r="I26" s="131"/>
      <c r="J26" s="193"/>
      <c r="K26" s="194"/>
      <c r="L26" s="194"/>
      <c r="M26" s="131">
        <v>2</v>
      </c>
      <c r="N26" s="132"/>
      <c r="O26" s="357"/>
      <c r="P26" s="356"/>
      <c r="R26" s="126"/>
      <c r="S26" s="126"/>
      <c r="AD26" s="159" t="str">
        <f>C54</f>
        <v/>
      </c>
      <c r="AE26" s="160">
        <f>D54</f>
        <v>0</v>
      </c>
      <c r="AF26" s="160" t="e">
        <f>#REF!</f>
        <v>#REF!</v>
      </c>
      <c r="AG26" s="159">
        <f>E54</f>
        <v>0</v>
      </c>
      <c r="AH26" s="161">
        <f>F54</f>
        <v>0</v>
      </c>
      <c r="AI26" s="159">
        <f>J54</f>
        <v>0</v>
      </c>
      <c r="AJ26" s="162">
        <f>L54</f>
        <v>0</v>
      </c>
      <c r="AK26" s="162">
        <f>P54</f>
        <v>0</v>
      </c>
    </row>
    <row r="27" spans="2:37" ht="22.5" customHeight="1" thickTop="1" thickBot="1">
      <c r="B27" s="136"/>
      <c r="C27" s="314"/>
      <c r="D27" s="315"/>
      <c r="E27" s="315"/>
      <c r="F27" s="315"/>
      <c r="G27" s="315"/>
      <c r="H27" s="316"/>
      <c r="I27" s="131"/>
      <c r="J27" s="184" t="s">
        <v>96</v>
      </c>
      <c r="K27" s="185"/>
      <c r="L27" s="185"/>
      <c r="M27" s="241"/>
      <c r="N27" s="137" t="str">
        <f>IF(M27="","",IFERROR(ROUNDDOWN(M27/M21,2),""))</f>
        <v/>
      </c>
      <c r="O27" s="357"/>
      <c r="P27" s="356"/>
      <c r="R27" s="126"/>
      <c r="S27" s="126"/>
      <c r="AD27" s="159" t="str">
        <f t="shared" ref="AD27:AE29" si="0">C64</f>
        <v>4D RENT ROLL</v>
      </c>
      <c r="AE27" s="160">
        <f t="shared" si="0"/>
        <v>0</v>
      </c>
      <c r="AF27" s="160" t="e">
        <f>#REF!</f>
        <v>#REF!</v>
      </c>
      <c r="AG27" s="159">
        <f t="shared" ref="AG27:AH29" si="1">E64</f>
        <v>0</v>
      </c>
      <c r="AH27" s="161">
        <f t="shared" si="1"/>
        <v>0</v>
      </c>
      <c r="AI27" s="159">
        <f>J64</f>
        <v>0</v>
      </c>
      <c r="AJ27" s="162">
        <f>L64</f>
        <v>0</v>
      </c>
      <c r="AK27" s="162">
        <f>P64</f>
        <v>0</v>
      </c>
    </row>
    <row r="28" spans="2:37" ht="7.15" customHeight="1" thickTop="1" thickBot="1">
      <c r="B28" s="141"/>
      <c r="C28" s="317"/>
      <c r="D28" s="318"/>
      <c r="E28" s="318"/>
      <c r="F28" s="318"/>
      <c r="G28" s="318"/>
      <c r="H28" s="319"/>
      <c r="I28" s="131"/>
      <c r="J28" s="195"/>
      <c r="K28" s="196"/>
      <c r="L28" s="196"/>
      <c r="M28" s="196"/>
      <c r="N28" s="176"/>
      <c r="O28" s="222"/>
      <c r="P28" s="130"/>
      <c r="Q28" s="130"/>
      <c r="R28" s="126"/>
      <c r="S28" s="126"/>
      <c r="AD28" s="159" t="str">
        <f t="shared" si="0"/>
        <v xml:space="preserve">
UNIT #
INCLUDE ALL UNITS</v>
      </c>
      <c r="AE28" s="160" t="str">
        <f t="shared" si="0"/>
        <v xml:space="preserve">
# OF 
BED
ROOMS</v>
      </c>
      <c r="AF28" s="160" t="e">
        <f>#REF!</f>
        <v>#REF!</v>
      </c>
      <c r="AG28" s="159" t="str">
        <f t="shared" si="1"/>
        <v xml:space="preserve">
PRESERVED AS 4D/LIRC UNIT?
YES / NO</v>
      </c>
      <c r="AH28" s="161" t="str">
        <f t="shared" si="1"/>
        <v>(IF 4D UNIT)
PRESERVED
AT
50% or 60% AMI
50% or 60%
or N/A</v>
      </c>
      <c r="AI28" s="159" t="str">
        <f>J65</f>
        <v xml:space="preserve">
CURRENTLY OCCUPIED?
YES / NO</v>
      </c>
      <c r="AJ28" s="162" t="str">
        <f>L65</f>
        <v xml:space="preserve">
BASE RENT
(Input Unit Monthly Rent Here)
MONTHLY</v>
      </c>
      <c r="AK28" s="162" t="str">
        <f>P65</f>
        <v xml:space="preserve">
MAXIMUM 4D RENT
MONTHLY
SEE RENT LIMIT TABLE</v>
      </c>
    </row>
    <row r="29" spans="2:37" ht="7.15" customHeight="1" thickTop="1">
      <c r="B29" s="141"/>
      <c r="C29" s="165"/>
      <c r="D29" s="165"/>
      <c r="E29" s="165"/>
      <c r="F29" s="165"/>
      <c r="G29" s="165"/>
      <c r="H29" s="165"/>
      <c r="I29" s="131"/>
      <c r="J29" s="164"/>
      <c r="K29" s="164"/>
      <c r="L29" s="164"/>
      <c r="M29" s="164"/>
      <c r="N29" s="164"/>
      <c r="O29" s="164"/>
      <c r="P29" s="130"/>
      <c r="Q29" s="130"/>
      <c r="R29" s="126"/>
      <c r="S29" s="126"/>
      <c r="AD29" s="159">
        <f t="shared" si="0"/>
        <v>0</v>
      </c>
      <c r="AE29" s="160">
        <f t="shared" si="0"/>
        <v>0</v>
      </c>
      <c r="AF29" s="160" t="e">
        <f>#REF!</f>
        <v>#REF!</v>
      </c>
      <c r="AG29" s="159" t="str">
        <f t="shared" si="1"/>
        <v>YES</v>
      </c>
      <c r="AH29" s="161">
        <f t="shared" si="1"/>
        <v>0.5</v>
      </c>
      <c r="AI29" s="159">
        <f>J66</f>
        <v>0</v>
      </c>
      <c r="AJ29" s="162">
        <f>L66</f>
        <v>0</v>
      </c>
      <c r="AK29" s="162" t="str">
        <f>P66</f>
        <v/>
      </c>
    </row>
    <row r="30" spans="2:37" ht="14.45" customHeight="1">
      <c r="B30" s="128"/>
      <c r="C30" s="133"/>
      <c r="D30" s="132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28"/>
      <c r="AD30" s="159" t="e">
        <f>#REF!</f>
        <v>#REF!</v>
      </c>
      <c r="AE30" s="160" t="e">
        <f>#REF!</f>
        <v>#REF!</v>
      </c>
      <c r="AF30" s="160" t="e">
        <f>#REF!</f>
        <v>#REF!</v>
      </c>
      <c r="AG30" s="159" t="e">
        <f>#REF!</f>
        <v>#REF!</v>
      </c>
      <c r="AH30" s="161" t="e">
        <f>#REF!</f>
        <v>#REF!</v>
      </c>
      <c r="AI30" s="159" t="e">
        <f>#REF!</f>
        <v>#REF!</v>
      </c>
      <c r="AJ30" s="162" t="e">
        <f>#REF!</f>
        <v>#REF!</v>
      </c>
      <c r="AK30" s="162" t="e">
        <f>#REF!</f>
        <v>#REF!</v>
      </c>
    </row>
    <row r="31" spans="2:37" ht="15" customHeight="1" thickBot="1">
      <c r="B31" s="142"/>
      <c r="C31" s="171" t="s">
        <v>97</v>
      </c>
      <c r="D31" s="171"/>
      <c r="E31" s="171"/>
      <c r="F31" s="20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42"/>
      <c r="AD31" s="159" t="e">
        <f>#REF!</f>
        <v>#REF!</v>
      </c>
      <c r="AE31" s="160" t="e">
        <f>#REF!</f>
        <v>#REF!</v>
      </c>
      <c r="AF31" s="160" t="e">
        <f>#REF!</f>
        <v>#REF!</v>
      </c>
      <c r="AG31" s="159" t="e">
        <f>#REF!</f>
        <v>#REF!</v>
      </c>
      <c r="AH31" s="161" t="e">
        <f>#REF!</f>
        <v>#REF!</v>
      </c>
      <c r="AI31" s="159" t="e">
        <f>#REF!</f>
        <v>#REF!</v>
      </c>
      <c r="AJ31" s="162" t="e">
        <f>#REF!</f>
        <v>#REF!</v>
      </c>
      <c r="AK31" s="162" t="e">
        <f>#REF!</f>
        <v>#REF!</v>
      </c>
    </row>
    <row r="32" spans="2:37" s="125" customFormat="1" ht="20.25" customHeight="1" thickTop="1" thickBot="1">
      <c r="B32" s="144"/>
      <c r="C32" s="329"/>
      <c r="D32" s="330"/>
      <c r="E32" s="330"/>
      <c r="F32" s="331"/>
      <c r="G32" s="143"/>
      <c r="J32" s="168" t="s">
        <v>98</v>
      </c>
      <c r="K32" s="169"/>
      <c r="L32" s="169"/>
      <c r="M32" s="170"/>
      <c r="T32" s="130"/>
      <c r="U32" s="130"/>
      <c r="V32" s="130"/>
      <c r="W32" s="130"/>
      <c r="X32" s="130"/>
      <c r="AD32" s="159" t="e">
        <f>#REF!</f>
        <v>#REF!</v>
      </c>
      <c r="AE32" s="160" t="e">
        <f>#REF!</f>
        <v>#REF!</v>
      </c>
      <c r="AF32" s="160" t="e">
        <f>#REF!</f>
        <v>#REF!</v>
      </c>
      <c r="AG32" s="159" t="e">
        <f>#REF!</f>
        <v>#REF!</v>
      </c>
      <c r="AH32" s="161" t="e">
        <f>#REF!</f>
        <v>#REF!</v>
      </c>
      <c r="AI32" s="159" t="e">
        <f>#REF!</f>
        <v>#REF!</v>
      </c>
      <c r="AJ32" s="162" t="e">
        <f>#REF!</f>
        <v>#REF!</v>
      </c>
      <c r="AK32" s="162" t="e">
        <f>#REF!</f>
        <v>#REF!</v>
      </c>
    </row>
    <row r="33" spans="2:37" s="134" customFormat="1" ht="18.600000000000001" customHeight="1" thickBot="1">
      <c r="B33" s="146"/>
      <c r="C33" s="332"/>
      <c r="D33" s="333"/>
      <c r="E33" s="333"/>
      <c r="F33" s="334"/>
      <c r="G33" s="145"/>
      <c r="J33" s="307" t="s">
        <v>99</v>
      </c>
      <c r="K33" s="276" t="s">
        <v>100</v>
      </c>
      <c r="L33" s="276" t="s">
        <v>101</v>
      </c>
      <c r="M33" s="348" t="s">
        <v>102</v>
      </c>
      <c r="T33" s="130"/>
      <c r="U33" s="130"/>
      <c r="V33" s="130"/>
      <c r="W33" s="130"/>
      <c r="X33" s="130"/>
      <c r="AD33" s="159" t="e">
        <f>#REF!</f>
        <v>#REF!</v>
      </c>
      <c r="AE33" s="160" t="e">
        <f>#REF!</f>
        <v>#REF!</v>
      </c>
      <c r="AF33" s="160" t="e">
        <f>#REF!</f>
        <v>#REF!</v>
      </c>
      <c r="AG33" s="159" t="e">
        <f>#REF!</f>
        <v>#REF!</v>
      </c>
      <c r="AH33" s="161" t="e">
        <f>#REF!</f>
        <v>#REF!</v>
      </c>
      <c r="AI33" s="159" t="e">
        <f>#REF!</f>
        <v>#REF!</v>
      </c>
      <c r="AJ33" s="162" t="e">
        <f>#REF!</f>
        <v>#REF!</v>
      </c>
      <c r="AK33" s="162" t="e">
        <f>#REF!</f>
        <v>#REF!</v>
      </c>
    </row>
    <row r="34" spans="2:37" ht="22.9" thickTop="1" thickBot="1">
      <c r="B34" s="142"/>
      <c r="C34" s="132"/>
      <c r="D34" s="132"/>
      <c r="E34" s="131"/>
      <c r="F34" s="147"/>
      <c r="G34" s="147"/>
      <c r="J34" s="308"/>
      <c r="K34" s="277"/>
      <c r="L34" s="277"/>
      <c r="M34" s="349"/>
      <c r="T34" s="130"/>
      <c r="U34" s="130"/>
      <c r="V34" s="130"/>
      <c r="W34" s="130"/>
      <c r="X34" s="130"/>
      <c r="AD34" s="159" t="e">
        <f>#REF!</f>
        <v>#REF!</v>
      </c>
      <c r="AE34" s="160" t="e">
        <f>#REF!</f>
        <v>#REF!</v>
      </c>
      <c r="AF34" s="160" t="e">
        <f>#REF!</f>
        <v>#REF!</v>
      </c>
      <c r="AG34" s="159" t="e">
        <f>#REF!</f>
        <v>#REF!</v>
      </c>
      <c r="AH34" s="161" t="e">
        <f>#REF!</f>
        <v>#REF!</v>
      </c>
      <c r="AI34" s="159" t="e">
        <f>#REF!</f>
        <v>#REF!</v>
      </c>
      <c r="AJ34" s="162" t="e">
        <f>#REF!</f>
        <v>#REF!</v>
      </c>
      <c r="AK34" s="162" t="e">
        <f>#REF!</f>
        <v>#REF!</v>
      </c>
    </row>
    <row r="35" spans="2:37" s="129" customFormat="1" ht="16.5" customHeight="1" thickBot="1">
      <c r="B35" s="142"/>
      <c r="C35" s="172" t="s">
        <v>22</v>
      </c>
      <c r="D35" s="172"/>
      <c r="E35" s="172"/>
      <c r="F35" s="201"/>
      <c r="G35" s="131"/>
      <c r="J35" s="216" t="s">
        <v>103</v>
      </c>
      <c r="K35" s="206">
        <v>1015</v>
      </c>
      <c r="L35" s="217">
        <v>72</v>
      </c>
      <c r="M35" s="207">
        <v>1087</v>
      </c>
      <c r="T35" s="130"/>
      <c r="U35" s="130"/>
      <c r="V35" s="130"/>
      <c r="W35" s="130"/>
      <c r="X35" s="130"/>
      <c r="AD35" s="159" t="e">
        <f>#REF!</f>
        <v>#REF!</v>
      </c>
      <c r="AE35" s="160" t="e">
        <f>#REF!</f>
        <v>#REF!</v>
      </c>
      <c r="AF35" s="160" t="e">
        <f>#REF!</f>
        <v>#REF!</v>
      </c>
      <c r="AG35" s="159" t="e">
        <f>#REF!</f>
        <v>#REF!</v>
      </c>
      <c r="AH35" s="161" t="e">
        <f>#REF!</f>
        <v>#REF!</v>
      </c>
      <c r="AI35" s="159" t="e">
        <f>#REF!</f>
        <v>#REF!</v>
      </c>
      <c r="AJ35" s="162" t="e">
        <f>#REF!</f>
        <v>#REF!</v>
      </c>
      <c r="AK35" s="162" t="e">
        <f>#REF!</f>
        <v>#REF!</v>
      </c>
    </row>
    <row r="36" spans="2:37" s="129" customFormat="1" ht="16.5" customHeight="1" thickTop="1">
      <c r="B36" s="142"/>
      <c r="C36" s="293"/>
      <c r="D36" s="294"/>
      <c r="E36" s="294"/>
      <c r="F36" s="295"/>
      <c r="G36" s="131"/>
      <c r="J36" s="218" t="s">
        <v>104</v>
      </c>
      <c r="K36" s="208">
        <v>1046</v>
      </c>
      <c r="L36" s="210">
        <v>119</v>
      </c>
      <c r="M36" s="209">
        <v>1165</v>
      </c>
      <c r="T36" s="130"/>
      <c r="U36" s="130"/>
      <c r="V36" s="130"/>
      <c r="W36" s="130"/>
      <c r="X36" s="130"/>
      <c r="AD36" s="159" t="e">
        <f>#REF!</f>
        <v>#REF!</v>
      </c>
      <c r="AE36" s="160" t="e">
        <f>#REF!</f>
        <v>#REF!</v>
      </c>
      <c r="AF36" s="160" t="e">
        <f>#REF!</f>
        <v>#REF!</v>
      </c>
      <c r="AG36" s="159" t="e">
        <f>#REF!</f>
        <v>#REF!</v>
      </c>
      <c r="AH36" s="161" t="e">
        <f>#REF!</f>
        <v>#REF!</v>
      </c>
      <c r="AI36" s="159" t="e">
        <f>#REF!</f>
        <v>#REF!</v>
      </c>
      <c r="AJ36" s="162" t="e">
        <f>#REF!</f>
        <v>#REF!</v>
      </c>
      <c r="AK36" s="162" t="e">
        <f>#REF!</f>
        <v>#REF!</v>
      </c>
    </row>
    <row r="37" spans="2:37" s="129" customFormat="1" ht="16.149999999999999" thickBot="1">
      <c r="B37" s="142"/>
      <c r="C37" s="296"/>
      <c r="D37" s="297"/>
      <c r="E37" s="297"/>
      <c r="F37" s="298"/>
      <c r="G37" s="131"/>
      <c r="J37" s="218" t="s">
        <v>105</v>
      </c>
      <c r="K37" s="208">
        <v>1218</v>
      </c>
      <c r="L37" s="210">
        <v>179</v>
      </c>
      <c r="M37" s="209">
        <v>1397</v>
      </c>
      <c r="T37" s="130"/>
      <c r="U37" s="130"/>
      <c r="V37" s="130"/>
      <c r="W37" s="130"/>
      <c r="X37" s="130"/>
      <c r="AD37" s="159" t="e">
        <f>#REF!</f>
        <v>#REF!</v>
      </c>
      <c r="AE37" s="160" t="e">
        <f>#REF!</f>
        <v>#REF!</v>
      </c>
      <c r="AF37" s="160" t="e">
        <f>#REF!</f>
        <v>#REF!</v>
      </c>
      <c r="AG37" s="159" t="e">
        <f>#REF!</f>
        <v>#REF!</v>
      </c>
      <c r="AH37" s="161" t="e">
        <f>#REF!</f>
        <v>#REF!</v>
      </c>
      <c r="AI37" s="159" t="e">
        <f>#REF!</f>
        <v>#REF!</v>
      </c>
      <c r="AJ37" s="162" t="e">
        <f>#REF!</f>
        <v>#REF!</v>
      </c>
      <c r="AK37" s="162" t="e">
        <f>#REF!</f>
        <v>#REF!</v>
      </c>
    </row>
    <row r="38" spans="2:37" s="129" customFormat="1" ht="15" customHeight="1" thickTop="1">
      <c r="B38" s="142"/>
      <c r="C38" s="132"/>
      <c r="D38" s="132"/>
      <c r="E38" s="131"/>
      <c r="F38" s="131"/>
      <c r="G38" s="131"/>
      <c r="J38" s="218" t="s">
        <v>106</v>
      </c>
      <c r="K38" s="208">
        <v>1407</v>
      </c>
      <c r="L38" s="210">
        <v>208</v>
      </c>
      <c r="M38" s="209">
        <v>1615</v>
      </c>
      <c r="T38" s="130"/>
      <c r="U38" s="130"/>
      <c r="V38" s="130"/>
      <c r="W38" s="130"/>
      <c r="X38" s="130"/>
      <c r="AD38" s="159" t="e">
        <f>#REF!</f>
        <v>#REF!</v>
      </c>
      <c r="AE38" s="160" t="e">
        <f>#REF!</f>
        <v>#REF!</v>
      </c>
      <c r="AF38" s="160" t="e">
        <f>#REF!</f>
        <v>#REF!</v>
      </c>
      <c r="AG38" s="159" t="e">
        <f>#REF!</f>
        <v>#REF!</v>
      </c>
      <c r="AH38" s="161" t="e">
        <f>#REF!</f>
        <v>#REF!</v>
      </c>
      <c r="AI38" s="159" t="e">
        <f>#REF!</f>
        <v>#REF!</v>
      </c>
      <c r="AJ38" s="162" t="e">
        <f>#REF!</f>
        <v>#REF!</v>
      </c>
      <c r="AK38" s="162" t="e">
        <f>#REF!</f>
        <v>#REF!</v>
      </c>
    </row>
    <row r="39" spans="2:37" s="129" customFormat="1" ht="15.75" customHeight="1" thickBot="1">
      <c r="B39" s="142"/>
      <c r="C39" s="172" t="s">
        <v>20</v>
      </c>
      <c r="D39" s="172"/>
      <c r="E39" s="172"/>
      <c r="F39" s="131"/>
      <c r="G39" s="131"/>
      <c r="J39" s="221" t="s">
        <v>107</v>
      </c>
      <c r="K39" s="208">
        <v>1564</v>
      </c>
      <c r="L39" s="210">
        <v>237</v>
      </c>
      <c r="M39" s="209">
        <v>1801</v>
      </c>
      <c r="T39" s="130"/>
      <c r="U39" s="130"/>
      <c r="V39" s="130"/>
      <c r="W39" s="130"/>
      <c r="X39" s="130"/>
      <c r="AD39" s="159" t="e">
        <f>#REF!</f>
        <v>#REF!</v>
      </c>
      <c r="AE39" s="160" t="e">
        <f>#REF!</f>
        <v>#REF!</v>
      </c>
      <c r="AF39" s="160" t="e">
        <f>#REF!</f>
        <v>#REF!</v>
      </c>
      <c r="AG39" s="159" t="e">
        <f>#REF!</f>
        <v>#REF!</v>
      </c>
      <c r="AH39" s="161" t="e">
        <f>#REF!</f>
        <v>#REF!</v>
      </c>
      <c r="AI39" s="159" t="e">
        <f>#REF!</f>
        <v>#REF!</v>
      </c>
      <c r="AJ39" s="162" t="e">
        <f>#REF!</f>
        <v>#REF!</v>
      </c>
      <c r="AK39" s="162" t="e">
        <f>#REF!</f>
        <v>#REF!</v>
      </c>
    </row>
    <row r="40" spans="2:37" s="129" customFormat="1" ht="16.5" customHeight="1" thickTop="1">
      <c r="B40" s="128"/>
      <c r="C40" s="383"/>
      <c r="D40" s="384"/>
      <c r="E40" s="385"/>
      <c r="F40" s="131"/>
      <c r="G40" s="131"/>
      <c r="J40" s="218" t="s">
        <v>108</v>
      </c>
      <c r="K40" s="219">
        <v>1709</v>
      </c>
      <c r="L40" s="211">
        <v>279</v>
      </c>
      <c r="M40" s="212">
        <v>1988</v>
      </c>
      <c r="T40" s="130"/>
      <c r="U40" s="130"/>
      <c r="V40" s="130"/>
      <c r="W40" s="130"/>
      <c r="X40" s="130"/>
      <c r="AD40" s="159" t="e">
        <f>#REF!</f>
        <v>#REF!</v>
      </c>
      <c r="AE40" s="160" t="e">
        <f>#REF!</f>
        <v>#REF!</v>
      </c>
      <c r="AF40" s="160" t="e">
        <f>#REF!</f>
        <v>#REF!</v>
      </c>
      <c r="AG40" s="159" t="e">
        <f>#REF!</f>
        <v>#REF!</v>
      </c>
      <c r="AH40" s="161" t="e">
        <f>#REF!</f>
        <v>#REF!</v>
      </c>
      <c r="AI40" s="159" t="e">
        <f>#REF!</f>
        <v>#REF!</v>
      </c>
      <c r="AJ40" s="162" t="e">
        <f>#REF!</f>
        <v>#REF!</v>
      </c>
      <c r="AK40" s="162" t="e">
        <f>#REF!</f>
        <v>#REF!</v>
      </c>
    </row>
    <row r="41" spans="2:37" s="129" customFormat="1" ht="16.5" customHeight="1" thickBot="1">
      <c r="B41" s="128"/>
      <c r="C41" s="386"/>
      <c r="D41" s="387"/>
      <c r="E41" s="388"/>
      <c r="F41" s="131"/>
      <c r="G41" s="131"/>
      <c r="J41" s="220" t="s">
        <v>109</v>
      </c>
      <c r="K41" s="213">
        <v>1867</v>
      </c>
      <c r="L41" s="214">
        <v>306</v>
      </c>
      <c r="M41" s="215">
        <v>2173</v>
      </c>
      <c r="T41" s="130"/>
      <c r="U41" s="130"/>
      <c r="V41" s="130"/>
      <c r="W41" s="130"/>
      <c r="X41" s="130"/>
      <c r="AD41" s="159" t="e">
        <f>#REF!</f>
        <v>#REF!</v>
      </c>
      <c r="AE41" s="160" t="e">
        <f>#REF!</f>
        <v>#REF!</v>
      </c>
      <c r="AF41" s="160" t="e">
        <f>#REF!</f>
        <v>#REF!</v>
      </c>
      <c r="AG41" s="159" t="e">
        <f>#REF!</f>
        <v>#REF!</v>
      </c>
      <c r="AH41" s="161" t="e">
        <f>#REF!</f>
        <v>#REF!</v>
      </c>
      <c r="AI41" s="159" t="e">
        <f>#REF!</f>
        <v>#REF!</v>
      </c>
      <c r="AJ41" s="162" t="e">
        <f>#REF!</f>
        <v>#REF!</v>
      </c>
      <c r="AK41" s="162" t="e">
        <f>#REF!</f>
        <v>#REF!</v>
      </c>
    </row>
    <row r="42" spans="2:37" s="129" customFormat="1" ht="7.5" customHeight="1" thickTop="1">
      <c r="B42" s="128"/>
      <c r="C42" s="132"/>
      <c r="D42" s="132"/>
      <c r="E42" s="131"/>
      <c r="F42" s="131"/>
      <c r="G42" s="131"/>
      <c r="H42" s="128"/>
      <c r="I42" s="132"/>
      <c r="J42" s="132"/>
      <c r="K42" s="132"/>
      <c r="L42" s="128"/>
      <c r="N42" s="128"/>
      <c r="O42" s="128"/>
      <c r="P42" s="128"/>
      <c r="Q42" s="128"/>
      <c r="R42" s="128"/>
      <c r="AD42" s="159" t="e">
        <f>#REF!</f>
        <v>#REF!</v>
      </c>
      <c r="AE42" s="160" t="e">
        <f>#REF!</f>
        <v>#REF!</v>
      </c>
      <c r="AF42" s="160" t="e">
        <f>#REF!</f>
        <v>#REF!</v>
      </c>
      <c r="AG42" s="159" t="e">
        <f>#REF!</f>
        <v>#REF!</v>
      </c>
      <c r="AH42" s="161" t="e">
        <f>#REF!</f>
        <v>#REF!</v>
      </c>
      <c r="AI42" s="159" t="e">
        <f>#REF!</f>
        <v>#REF!</v>
      </c>
      <c r="AJ42" s="162" t="e">
        <f>#REF!</f>
        <v>#REF!</v>
      </c>
      <c r="AK42" s="162" t="e">
        <f>#REF!</f>
        <v>#REF!</v>
      </c>
    </row>
    <row r="43" spans="2:37" s="129" customFormat="1" ht="16.899999999999999" thickBot="1">
      <c r="B43" s="128"/>
      <c r="C43" s="173" t="s">
        <v>24</v>
      </c>
      <c r="D43" s="173"/>
      <c r="E43" s="173"/>
      <c r="F43" s="131"/>
      <c r="G43" s="131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AD43" s="159" t="e">
        <f>#REF!</f>
        <v>#REF!</v>
      </c>
      <c r="AE43" s="160" t="e">
        <f>#REF!</f>
        <v>#REF!</v>
      </c>
      <c r="AF43" s="160" t="e">
        <f>#REF!</f>
        <v>#REF!</v>
      </c>
      <c r="AG43" s="159" t="e">
        <f>#REF!</f>
        <v>#REF!</v>
      </c>
      <c r="AH43" s="161" t="e">
        <f>#REF!</f>
        <v>#REF!</v>
      </c>
      <c r="AI43" s="159" t="e">
        <f>#REF!</f>
        <v>#REF!</v>
      </c>
      <c r="AJ43" s="162" t="e">
        <f>#REF!</f>
        <v>#REF!</v>
      </c>
      <c r="AK43" s="162" t="e">
        <f>#REF!</f>
        <v>#REF!</v>
      </c>
    </row>
    <row r="44" spans="2:37" s="129" customFormat="1" ht="17.25" customHeight="1" thickTop="1" thickBot="1">
      <c r="B44" s="142"/>
      <c r="C44" s="300"/>
      <c r="D44" s="301"/>
      <c r="E44" s="302"/>
      <c r="F44" s="131"/>
      <c r="G44" s="228"/>
      <c r="H44" s="168" t="s">
        <v>110</v>
      </c>
      <c r="I44" s="170"/>
      <c r="K44" s="128"/>
      <c r="L44" s="128"/>
      <c r="M44" s="128"/>
      <c r="N44" s="128"/>
      <c r="O44" s="128"/>
      <c r="P44" s="128"/>
      <c r="Q44" s="128"/>
      <c r="R44" s="142"/>
      <c r="AD44" s="159" t="e">
        <f>#REF!</f>
        <v>#REF!</v>
      </c>
      <c r="AE44" s="160" t="e">
        <f>#REF!</f>
        <v>#REF!</v>
      </c>
      <c r="AF44" s="160" t="e">
        <f>#REF!</f>
        <v>#REF!</v>
      </c>
      <c r="AG44" s="159" t="e">
        <f>#REF!</f>
        <v>#REF!</v>
      </c>
      <c r="AH44" s="161" t="e">
        <f>#REF!</f>
        <v>#REF!</v>
      </c>
      <c r="AI44" s="159" t="e">
        <f>#REF!</f>
        <v>#REF!</v>
      </c>
      <c r="AJ44" s="162" t="e">
        <f>#REF!</f>
        <v>#REF!</v>
      </c>
      <c r="AK44" s="162" t="e">
        <f>#REF!</f>
        <v>#REF!</v>
      </c>
    </row>
    <row r="45" spans="2:37" s="129" customFormat="1" ht="17.25" customHeight="1">
      <c r="B45" s="142"/>
      <c r="C45" s="303"/>
      <c r="D45" s="304"/>
      <c r="E45" s="305"/>
      <c r="F45" s="131"/>
      <c r="G45" s="228"/>
      <c r="H45" s="238" t="s">
        <v>111</v>
      </c>
      <c r="I45" s="229" t="s">
        <v>112</v>
      </c>
      <c r="K45" s="128"/>
      <c r="L45" s="128"/>
      <c r="M45" s="128"/>
      <c r="N45" s="128"/>
      <c r="O45" s="128"/>
      <c r="P45" s="128"/>
      <c r="Q45" s="128"/>
      <c r="R45" s="142"/>
      <c r="AD45" s="159" t="e">
        <f>#REF!</f>
        <v>#REF!</v>
      </c>
      <c r="AE45" s="160" t="e">
        <f>#REF!</f>
        <v>#REF!</v>
      </c>
      <c r="AF45" s="160" t="e">
        <f>#REF!</f>
        <v>#REF!</v>
      </c>
      <c r="AG45" s="159" t="e">
        <f>#REF!</f>
        <v>#REF!</v>
      </c>
      <c r="AH45" s="161" t="e">
        <f>#REF!</f>
        <v>#REF!</v>
      </c>
      <c r="AI45" s="159" t="e">
        <f>#REF!</f>
        <v>#REF!</v>
      </c>
      <c r="AJ45" s="162" t="e">
        <f>#REF!</f>
        <v>#REF!</v>
      </c>
      <c r="AK45" s="162" t="e">
        <f>#REF!</f>
        <v>#REF!</v>
      </c>
    </row>
    <row r="46" spans="2:37" s="129" customFormat="1" ht="17.25" customHeight="1" thickBot="1">
      <c r="B46" s="142"/>
      <c r="C46" s="303"/>
      <c r="D46" s="304"/>
      <c r="E46" s="305"/>
      <c r="F46" s="131"/>
      <c r="G46" s="131"/>
      <c r="H46" s="240" t="s">
        <v>113</v>
      </c>
      <c r="I46" s="249" t="s">
        <v>114</v>
      </c>
      <c r="K46" s="128"/>
      <c r="L46" s="128"/>
      <c r="M46" s="128"/>
      <c r="N46" s="128"/>
      <c r="O46" s="128"/>
      <c r="P46" s="128"/>
      <c r="Q46" s="128"/>
      <c r="R46" s="142"/>
      <c r="AD46" s="159" t="e">
        <f>#REF!</f>
        <v>#REF!</v>
      </c>
      <c r="AE46" s="160" t="e">
        <f>#REF!</f>
        <v>#REF!</v>
      </c>
      <c r="AF46" s="160" t="e">
        <f>#REF!</f>
        <v>#REF!</v>
      </c>
      <c r="AG46" s="159" t="e">
        <f>#REF!</f>
        <v>#REF!</v>
      </c>
      <c r="AH46" s="161" t="e">
        <f>#REF!</f>
        <v>#REF!</v>
      </c>
      <c r="AI46" s="159" t="e">
        <f>#REF!</f>
        <v>#REF!</v>
      </c>
      <c r="AJ46" s="162" t="e">
        <f>#REF!</f>
        <v>#REF!</v>
      </c>
      <c r="AK46" s="162" t="e">
        <f>#REF!</f>
        <v>#REF!</v>
      </c>
    </row>
    <row r="47" spans="2:37" s="129" customFormat="1" ht="17.25" customHeight="1" thickBot="1">
      <c r="B47" s="142"/>
      <c r="C47" s="389"/>
      <c r="D47" s="390"/>
      <c r="E47" s="391"/>
      <c r="F47" s="131"/>
      <c r="G47" s="131"/>
      <c r="H47" s="224">
        <v>1</v>
      </c>
      <c r="I47" s="230">
        <v>43500</v>
      </c>
      <c r="K47" s="128"/>
      <c r="L47" s="128"/>
      <c r="M47" s="128"/>
      <c r="N47" s="128"/>
      <c r="O47" s="128"/>
      <c r="P47" s="128"/>
      <c r="Q47" s="128"/>
      <c r="R47" s="142"/>
      <c r="AD47" s="159" t="e">
        <f>#REF!</f>
        <v>#REF!</v>
      </c>
      <c r="AE47" s="160" t="e">
        <f>#REF!</f>
        <v>#REF!</v>
      </c>
      <c r="AF47" s="160" t="e">
        <f>#REF!</f>
        <v>#REF!</v>
      </c>
      <c r="AG47" s="159" t="e">
        <f>#REF!</f>
        <v>#REF!</v>
      </c>
      <c r="AH47" s="161" t="e">
        <f>#REF!</f>
        <v>#REF!</v>
      </c>
      <c r="AI47" s="159" t="e">
        <f>#REF!</f>
        <v>#REF!</v>
      </c>
      <c r="AJ47" s="162" t="e">
        <f>#REF!</f>
        <v>#REF!</v>
      </c>
      <c r="AK47" s="162" t="e">
        <f>#REF!</f>
        <v>#REF!</v>
      </c>
    </row>
    <row r="48" spans="2:37" s="129" customFormat="1" ht="15" customHeight="1" thickTop="1">
      <c r="B48" s="142"/>
      <c r="C48" s="132"/>
      <c r="D48" s="132"/>
      <c r="E48" s="131"/>
      <c r="F48" s="131"/>
      <c r="G48" s="131"/>
      <c r="H48" s="225">
        <v>2</v>
      </c>
      <c r="I48" s="250">
        <v>49700</v>
      </c>
      <c r="K48" s="128"/>
      <c r="L48" s="128"/>
      <c r="M48" s="128"/>
      <c r="N48" s="128"/>
      <c r="O48" s="128"/>
      <c r="P48" s="128"/>
      <c r="Q48" s="128"/>
      <c r="R48" s="142"/>
      <c r="AD48" s="159">
        <f>C67</f>
        <v>0</v>
      </c>
      <c r="AE48" s="160">
        <f>D67</f>
        <v>0</v>
      </c>
      <c r="AF48" s="160" t="e">
        <f>#REF!</f>
        <v>#REF!</v>
      </c>
      <c r="AG48" s="159">
        <f>E67</f>
        <v>0</v>
      </c>
      <c r="AH48" s="161">
        <f>F67</f>
        <v>0</v>
      </c>
      <c r="AI48" s="159">
        <f>J67</f>
        <v>0</v>
      </c>
      <c r="AJ48" s="162">
        <f>L67</f>
        <v>0</v>
      </c>
      <c r="AK48" s="162">
        <f>P67</f>
        <v>0</v>
      </c>
    </row>
    <row r="49" spans="2:37" s="129" customFormat="1" ht="12.75" customHeight="1">
      <c r="B49" s="142"/>
      <c r="C49" s="299" t="s">
        <v>115</v>
      </c>
      <c r="D49" s="299"/>
      <c r="E49" s="299"/>
      <c r="F49" s="148"/>
      <c r="G49" s="148"/>
      <c r="H49" s="226">
        <v>3</v>
      </c>
      <c r="I49" s="251">
        <v>55900</v>
      </c>
      <c r="K49" s="128"/>
      <c r="L49" s="128"/>
      <c r="M49" s="128"/>
      <c r="N49" s="128"/>
      <c r="O49" s="128"/>
      <c r="P49" s="128"/>
      <c r="Q49" s="128"/>
      <c r="R49" s="142"/>
      <c r="AD49" s="159" t="e">
        <f>#REF!</f>
        <v>#REF!</v>
      </c>
      <c r="AE49" s="160" t="e">
        <f>#REF!</f>
        <v>#REF!</v>
      </c>
      <c r="AF49" s="160" t="e">
        <f>#REF!</f>
        <v>#REF!</v>
      </c>
      <c r="AG49" s="159" t="e">
        <f>#REF!</f>
        <v>#REF!</v>
      </c>
      <c r="AH49" s="161" t="e">
        <f>#REF!</f>
        <v>#REF!</v>
      </c>
      <c r="AI49" s="159" t="e">
        <f>#REF!</f>
        <v>#REF!</v>
      </c>
      <c r="AJ49" s="162" t="e">
        <f>#REF!</f>
        <v>#REF!</v>
      </c>
      <c r="AK49" s="162" t="e">
        <f>#REF!</f>
        <v>#REF!</v>
      </c>
    </row>
    <row r="50" spans="2:37" s="129" customFormat="1" ht="17.25" customHeight="1">
      <c r="B50" s="142"/>
      <c r="C50" s="306" t="s">
        <v>116</v>
      </c>
      <c r="D50" s="306"/>
      <c r="E50" s="306"/>
      <c r="F50" s="148"/>
      <c r="G50" s="148"/>
      <c r="H50" s="226">
        <v>4</v>
      </c>
      <c r="I50" s="251">
        <v>62100</v>
      </c>
      <c r="K50" s="128"/>
      <c r="L50" s="128"/>
      <c r="M50" s="128"/>
      <c r="N50" s="128"/>
      <c r="O50" s="128"/>
      <c r="P50" s="128"/>
      <c r="Q50" s="128"/>
      <c r="R50" s="142"/>
      <c r="AD50" s="159" t="e">
        <f>#REF!</f>
        <v>#REF!</v>
      </c>
      <c r="AE50" s="160" t="e">
        <f>#REF!</f>
        <v>#REF!</v>
      </c>
      <c r="AF50" s="160" t="e">
        <f>#REF!</f>
        <v>#REF!</v>
      </c>
      <c r="AG50" s="159" t="e">
        <f>#REF!</f>
        <v>#REF!</v>
      </c>
      <c r="AH50" s="161" t="e">
        <f>#REF!</f>
        <v>#REF!</v>
      </c>
      <c r="AI50" s="159" t="e">
        <f>#REF!</f>
        <v>#REF!</v>
      </c>
      <c r="AJ50" s="162" t="e">
        <f>#REF!</f>
        <v>#REF!</v>
      </c>
      <c r="AK50" s="162" t="e">
        <f>#REF!</f>
        <v>#REF!</v>
      </c>
    </row>
    <row r="51" spans="2:37" s="129" customFormat="1" ht="15" customHeight="1">
      <c r="B51" s="142"/>
      <c r="C51" s="166"/>
      <c r="D51" s="167"/>
      <c r="E51" s="167"/>
      <c r="F51" s="148"/>
      <c r="G51" s="148"/>
      <c r="H51" s="226">
        <v>5</v>
      </c>
      <c r="I51" s="251">
        <v>67100</v>
      </c>
      <c r="K51" s="128"/>
      <c r="L51" s="128"/>
      <c r="M51" s="128"/>
      <c r="N51" s="128"/>
      <c r="O51" s="128"/>
      <c r="P51" s="128"/>
      <c r="Q51" s="128"/>
      <c r="R51" s="142"/>
      <c r="AD51" s="159" t="e">
        <f>#REF!</f>
        <v>#REF!</v>
      </c>
      <c r="AE51" s="160" t="e">
        <f>#REF!</f>
        <v>#REF!</v>
      </c>
      <c r="AF51" s="160" t="e">
        <f>#REF!</f>
        <v>#REF!</v>
      </c>
      <c r="AG51" s="159" t="e">
        <f>#REF!</f>
        <v>#REF!</v>
      </c>
      <c r="AH51" s="161" t="e">
        <f>#REF!</f>
        <v>#REF!</v>
      </c>
      <c r="AI51" s="159" t="e">
        <f>#REF!</f>
        <v>#REF!</v>
      </c>
      <c r="AJ51" s="162" t="e">
        <f>#REF!</f>
        <v>#REF!</v>
      </c>
      <c r="AK51" s="162" t="e">
        <f>#REF!</f>
        <v>#REF!</v>
      </c>
    </row>
    <row r="52" spans="2:37" s="129" customFormat="1" ht="16.149999999999999" thickBot="1">
      <c r="B52" s="142"/>
      <c r="C52" s="382" t="s">
        <v>117</v>
      </c>
      <c r="D52" s="382"/>
      <c r="E52" s="382"/>
      <c r="F52" s="148"/>
      <c r="G52" s="148"/>
      <c r="H52" s="227">
        <v>6</v>
      </c>
      <c r="I52" s="252">
        <v>72050</v>
      </c>
      <c r="J52" s="128"/>
      <c r="K52" s="128"/>
      <c r="L52" s="128"/>
      <c r="M52" s="128"/>
      <c r="N52" s="128"/>
      <c r="O52" s="128"/>
      <c r="P52" s="128"/>
      <c r="Q52" s="128"/>
      <c r="R52" s="142"/>
      <c r="AD52" s="159" t="e">
        <f>#REF!</f>
        <v>#REF!</v>
      </c>
      <c r="AE52" s="160" t="e">
        <f>#REF!</f>
        <v>#REF!</v>
      </c>
      <c r="AF52" s="160" t="e">
        <f>#REF!</f>
        <v>#REF!</v>
      </c>
      <c r="AG52" s="159" t="e">
        <f>#REF!</f>
        <v>#REF!</v>
      </c>
      <c r="AH52" s="161" t="e">
        <f>#REF!</f>
        <v>#REF!</v>
      </c>
      <c r="AI52" s="159" t="e">
        <f>#REF!</f>
        <v>#REF!</v>
      </c>
      <c r="AJ52" s="162" t="e">
        <f>#REF!</f>
        <v>#REF!</v>
      </c>
      <c r="AK52" s="162" t="e">
        <f>#REF!</f>
        <v>#REF!</v>
      </c>
    </row>
    <row r="53" spans="2:37" s="129" customFormat="1" ht="22.15" customHeight="1">
      <c r="B53" s="142"/>
      <c r="C53" s="278" t="s">
        <v>118</v>
      </c>
      <c r="D53" s="278"/>
      <c r="E53" s="278"/>
      <c r="F53" s="278"/>
      <c r="G53" s="278"/>
      <c r="H53" s="358" t="s">
        <v>119</v>
      </c>
      <c r="I53" s="358"/>
      <c r="J53" s="359"/>
      <c r="K53" s="128"/>
      <c r="L53" s="128"/>
      <c r="M53" s="128"/>
      <c r="N53" s="128"/>
      <c r="O53" s="128"/>
      <c r="P53" s="128"/>
      <c r="Q53" s="128"/>
      <c r="R53" s="142"/>
      <c r="AD53" s="159" t="e">
        <f>#REF!</f>
        <v>#REF!</v>
      </c>
      <c r="AE53" s="160" t="e">
        <f>#REF!</f>
        <v>#REF!</v>
      </c>
      <c r="AF53" s="160" t="e">
        <f>#REF!</f>
        <v>#REF!</v>
      </c>
      <c r="AG53" s="159" t="e">
        <f>#REF!</f>
        <v>#REF!</v>
      </c>
      <c r="AH53" s="161" t="e">
        <f>#REF!</f>
        <v>#REF!</v>
      </c>
      <c r="AI53" s="159" t="e">
        <f>#REF!</f>
        <v>#REF!</v>
      </c>
      <c r="AJ53" s="162" t="e">
        <f>#REF!</f>
        <v>#REF!</v>
      </c>
      <c r="AK53" s="162" t="e">
        <f>#REF!</f>
        <v>#REF!</v>
      </c>
    </row>
    <row r="54" spans="2:37" ht="26.25" customHeight="1">
      <c r="C54" s="152" t="str">
        <f>IF(C20="","",IFERROR(UPPER(LEFT(C20,IF(ISNUMBER(FIND(",",C20)),FIND(",",C20)-1,IF(ISNUMBER(SEARCH("SAINT PAUL",C20)),SEARCH("SAINT PAUL",C20),IF(ISNUMBER(SEARCH("ST. PAUL",C20)),SEARCH("ST. PAUL",C20),100))))&amp;"   |   "&amp;C20&amp;"   |   "&amp;UPPER(C26)),""))</f>
        <v/>
      </c>
      <c r="Q54" s="200"/>
      <c r="AD54" s="159">
        <f>C86</f>
        <v>0</v>
      </c>
      <c r="AE54" s="160">
        <f>D86</f>
        <v>0</v>
      </c>
      <c r="AF54" s="160" t="e">
        <f>#REF!</f>
        <v>#REF!</v>
      </c>
      <c r="AG54" s="159">
        <f t="shared" ref="AG54:AH54" si="2">E86</f>
        <v>0</v>
      </c>
      <c r="AH54" s="161">
        <f t="shared" si="2"/>
        <v>0</v>
      </c>
      <c r="AI54" s="159">
        <f>J86</f>
        <v>0</v>
      </c>
      <c r="AJ54" s="162">
        <f>L86</f>
        <v>0</v>
      </c>
      <c r="AK54" s="162">
        <f>P86</f>
        <v>0</v>
      </c>
    </row>
    <row r="55" spans="2:37" ht="26.25" customHeight="1">
      <c r="C55" s="152"/>
      <c r="Q55" s="200"/>
      <c r="AD55" s="159">
        <f>C117</f>
        <v>0</v>
      </c>
      <c r="AE55" s="160">
        <f>D117</f>
        <v>0</v>
      </c>
      <c r="AF55" s="160" t="e">
        <f>#REF!</f>
        <v>#REF!</v>
      </c>
      <c r="AG55" s="159">
        <f>E117</f>
        <v>0</v>
      </c>
      <c r="AH55" s="161">
        <f>F117</f>
        <v>0</v>
      </c>
      <c r="AI55" s="159">
        <f>J117</f>
        <v>0</v>
      </c>
      <c r="AJ55" s="162">
        <f>L117</f>
        <v>0</v>
      </c>
      <c r="AK55" s="162">
        <f>P117</f>
        <v>0</v>
      </c>
    </row>
    <row r="56" spans="2:37" ht="26.25" customHeight="1">
      <c r="C56" s="152"/>
      <c r="Q56" s="200"/>
      <c r="AD56" s="159">
        <f>C117</f>
        <v>0</v>
      </c>
      <c r="AE56" s="160">
        <f>D117</f>
        <v>0</v>
      </c>
      <c r="AF56" s="160" t="e">
        <f>#REF!</f>
        <v>#REF!</v>
      </c>
      <c r="AG56" s="159">
        <f>E117</f>
        <v>0</v>
      </c>
      <c r="AH56" s="161">
        <f>F117</f>
        <v>0</v>
      </c>
      <c r="AI56" s="159">
        <f>J117</f>
        <v>0</v>
      </c>
      <c r="AJ56" s="162">
        <f>L117</f>
        <v>0</v>
      </c>
      <c r="AK56" s="162">
        <f>P117</f>
        <v>0</v>
      </c>
    </row>
    <row r="57" spans="2:37" ht="26.25" customHeight="1">
      <c r="C57" s="152"/>
      <c r="Q57" s="200"/>
      <c r="AD57" s="159">
        <f t="shared" ref="AD57:AE59" si="3">C116</f>
        <v>0</v>
      </c>
      <c r="AE57" s="160">
        <f t="shared" si="3"/>
        <v>0</v>
      </c>
      <c r="AF57" s="160" t="e">
        <f>#REF!</f>
        <v>#REF!</v>
      </c>
      <c r="AG57" s="159">
        <f t="shared" ref="AG57:AH59" si="4">E116</f>
        <v>0</v>
      </c>
      <c r="AH57" s="161">
        <f t="shared" si="4"/>
        <v>0</v>
      </c>
      <c r="AI57" s="159">
        <f>J116</f>
        <v>0</v>
      </c>
      <c r="AJ57" s="162">
        <f>L116</f>
        <v>0</v>
      </c>
      <c r="AK57" s="162">
        <f>P116</f>
        <v>0</v>
      </c>
    </row>
    <row r="58" spans="2:37" ht="26.25" customHeight="1">
      <c r="C58" s="152"/>
      <c r="Q58" s="200"/>
      <c r="AD58" s="159">
        <f t="shared" si="3"/>
        <v>0</v>
      </c>
      <c r="AE58" s="160">
        <f t="shared" si="3"/>
        <v>0</v>
      </c>
      <c r="AF58" s="160" t="e">
        <f>#REF!</f>
        <v>#REF!</v>
      </c>
      <c r="AG58" s="159">
        <f t="shared" si="4"/>
        <v>0</v>
      </c>
      <c r="AH58" s="161">
        <f t="shared" si="4"/>
        <v>0</v>
      </c>
      <c r="AI58" s="159">
        <f>J117</f>
        <v>0</v>
      </c>
      <c r="AJ58" s="162">
        <f>L117</f>
        <v>0</v>
      </c>
      <c r="AK58" s="162">
        <f>P117</f>
        <v>0</v>
      </c>
    </row>
    <row r="59" spans="2:37" ht="26.25" customHeight="1">
      <c r="C59" s="152"/>
      <c r="Q59" s="200"/>
      <c r="AD59" s="159">
        <f t="shared" si="3"/>
        <v>0</v>
      </c>
      <c r="AE59" s="160">
        <f t="shared" si="3"/>
        <v>0</v>
      </c>
      <c r="AF59" s="160" t="e">
        <f>#REF!</f>
        <v>#REF!</v>
      </c>
      <c r="AG59" s="159">
        <f t="shared" si="4"/>
        <v>0</v>
      </c>
      <c r="AH59" s="161">
        <f t="shared" si="4"/>
        <v>0</v>
      </c>
      <c r="AI59" s="159">
        <f>J118</f>
        <v>0</v>
      </c>
      <c r="AJ59" s="162">
        <f>L118</f>
        <v>0</v>
      </c>
      <c r="AK59" s="162">
        <f>P118</f>
        <v>0</v>
      </c>
    </row>
    <row r="60" spans="2:37" ht="26.25" customHeight="1">
      <c r="C60" s="152"/>
      <c r="Q60" s="200"/>
      <c r="AD60" s="159">
        <f>C118</f>
        <v>0</v>
      </c>
      <c r="AE60" s="160">
        <f>D118</f>
        <v>0</v>
      </c>
      <c r="AF60" s="160" t="e">
        <f>#REF!</f>
        <v>#REF!</v>
      </c>
      <c r="AG60" s="159">
        <f>E118</f>
        <v>0</v>
      </c>
      <c r="AH60" s="161">
        <f>F118</f>
        <v>0</v>
      </c>
      <c r="AI60" s="159">
        <f>J118</f>
        <v>0</v>
      </c>
      <c r="AJ60" s="162">
        <f>L118</f>
        <v>0</v>
      </c>
      <c r="AK60" s="162">
        <f>P118</f>
        <v>0</v>
      </c>
    </row>
    <row r="61" spans="2:37" ht="26.25" customHeight="1">
      <c r="C61" s="152"/>
      <c r="Q61" s="200"/>
      <c r="AD61" s="159">
        <f>C118</f>
        <v>0</v>
      </c>
      <c r="AE61" s="160">
        <f>D118</f>
        <v>0</v>
      </c>
      <c r="AF61" s="160" t="e">
        <f>#REF!</f>
        <v>#REF!</v>
      </c>
      <c r="AG61" s="159">
        <f>E118</f>
        <v>0</v>
      </c>
      <c r="AH61" s="161">
        <f>F118</f>
        <v>0</v>
      </c>
      <c r="AI61" s="159">
        <f>J118</f>
        <v>0</v>
      </c>
      <c r="AJ61" s="162">
        <f>L118</f>
        <v>0</v>
      </c>
      <c r="AK61" s="162">
        <f>P118</f>
        <v>0</v>
      </c>
    </row>
    <row r="62" spans="2:37" ht="26.25" customHeight="1">
      <c r="C62" s="152"/>
      <c r="P62" s="127"/>
      <c r="AD62" s="159" t="e">
        <f>#REF!</f>
        <v>#REF!</v>
      </c>
      <c r="AE62" s="160" t="e">
        <f>#REF!</f>
        <v>#REF!</v>
      </c>
      <c r="AF62" s="160" t="e">
        <f>#REF!</f>
        <v>#REF!</v>
      </c>
      <c r="AG62" s="159" t="e">
        <f>#REF!</f>
        <v>#REF!</v>
      </c>
      <c r="AH62" s="161" t="e">
        <f>#REF!</f>
        <v>#REF!</v>
      </c>
      <c r="AI62" s="159" t="e">
        <f>#REF!</f>
        <v>#REF!</v>
      </c>
      <c r="AJ62" s="162" t="e">
        <f>#REF!</f>
        <v>#REF!</v>
      </c>
      <c r="AK62" s="162" t="e">
        <f>#REF!</f>
        <v>#REF!</v>
      </c>
    </row>
    <row r="63" spans="2:37" ht="26.25" customHeight="1" thickBot="1">
      <c r="C63" s="152"/>
      <c r="G63" s="247" t="s">
        <v>120</v>
      </c>
      <c r="Q63" s="200"/>
      <c r="AD63" s="159" t="e">
        <f>#REF!</f>
        <v>#REF!</v>
      </c>
      <c r="AE63" s="160" t="e">
        <f>#REF!</f>
        <v>#REF!</v>
      </c>
      <c r="AF63" s="160" t="e">
        <f>#REF!</f>
        <v>#REF!</v>
      </c>
      <c r="AG63" s="159" t="e">
        <f>#REF!</f>
        <v>#REF!</v>
      </c>
      <c r="AH63" s="161" t="e">
        <f>#REF!</f>
        <v>#REF!</v>
      </c>
      <c r="AI63" s="159" t="e">
        <f>#REF!</f>
        <v>#REF!</v>
      </c>
      <c r="AJ63" s="162" t="e">
        <f>#REF!</f>
        <v>#REF!</v>
      </c>
      <c r="AK63" s="162" t="e">
        <f>#REF!</f>
        <v>#REF!</v>
      </c>
    </row>
    <row r="64" spans="2:37" ht="45.75" customHeight="1" thickBot="1">
      <c r="C64" s="179" t="s">
        <v>121</v>
      </c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1"/>
      <c r="Q64" s="199"/>
      <c r="AD64" s="159">
        <f>C87</f>
        <v>0</v>
      </c>
      <c r="AE64" s="160">
        <f>D87</f>
        <v>0</v>
      </c>
      <c r="AF64" s="160" t="e">
        <f>#REF!</f>
        <v>#REF!</v>
      </c>
      <c r="AG64" s="159">
        <f>E87</f>
        <v>0</v>
      </c>
      <c r="AH64" s="161">
        <f>F87</f>
        <v>0</v>
      </c>
      <c r="AI64" s="159">
        <f>J87</f>
        <v>0</v>
      </c>
      <c r="AJ64" s="162">
        <f>L87</f>
        <v>0</v>
      </c>
      <c r="AK64" s="162">
        <f>P87</f>
        <v>0</v>
      </c>
    </row>
    <row r="65" spans="2:40" ht="90.75" customHeight="1" thickBot="1">
      <c r="C65" s="243" t="s">
        <v>122</v>
      </c>
      <c r="D65" s="244" t="s">
        <v>39</v>
      </c>
      <c r="E65" s="245" t="s">
        <v>123</v>
      </c>
      <c r="F65" s="288" t="s">
        <v>124</v>
      </c>
      <c r="G65" s="289"/>
      <c r="H65" s="290"/>
      <c r="I65" s="246"/>
      <c r="J65" s="291" t="s">
        <v>125</v>
      </c>
      <c r="K65" s="292"/>
      <c r="L65" s="282" t="s">
        <v>126</v>
      </c>
      <c r="M65" s="283"/>
      <c r="N65" s="232" t="s">
        <v>127</v>
      </c>
      <c r="O65" s="248" t="s">
        <v>128</v>
      </c>
      <c r="P65" s="231" t="s">
        <v>129</v>
      </c>
      <c r="Q65" s="199"/>
      <c r="R65" s="199"/>
      <c r="AD65" s="159">
        <f t="shared" ref="AD65:AD66" si="5">C88</f>
        <v>0</v>
      </c>
      <c r="AE65" s="160">
        <f t="shared" ref="AE65:AE66" si="6">D88</f>
        <v>0</v>
      </c>
      <c r="AF65" s="160" t="e">
        <f>#REF!</f>
        <v>#REF!</v>
      </c>
      <c r="AG65" s="159">
        <f t="shared" ref="AG65:AH65" si="7">E88</f>
        <v>0</v>
      </c>
      <c r="AH65" s="161">
        <f t="shared" si="7"/>
        <v>0</v>
      </c>
      <c r="AI65" s="159">
        <f t="shared" ref="AI65:AI66" si="8">J88</f>
        <v>0</v>
      </c>
      <c r="AJ65" s="162">
        <f t="shared" ref="AJ65:AJ66" si="9">L88</f>
        <v>0</v>
      </c>
      <c r="AK65" s="162">
        <f t="shared" ref="AK65:AK66" si="10">P88</f>
        <v>0</v>
      </c>
    </row>
    <row r="66" spans="2:40" s="135" customFormat="1" ht="30" customHeight="1" thickTop="1">
      <c r="B66" s="149"/>
      <c r="C66" s="235"/>
      <c r="D66" s="236"/>
      <c r="E66" s="242" t="s">
        <v>130</v>
      </c>
      <c r="F66" s="279">
        <v>0.5</v>
      </c>
      <c r="G66" s="280"/>
      <c r="H66" s="281"/>
      <c r="I66" s="237"/>
      <c r="J66" s="286"/>
      <c r="K66" s="287"/>
      <c r="L66" s="284"/>
      <c r="M66" s="285"/>
      <c r="N66" s="233" t="str" cm="1">
        <f t="array" ref="N66">IF(OR($E66="NO",$F66="N/A"),"N/A",
IF(OR($D66&lt;0,$D66=""),"",
IF($D66&lt;7,
IF($F66=50%,INDEX($L$35:$L$41,$D66+1,1),
IF($F66=60%,INDEX(#REF!,$D66+1,1),"")),
IF($F66=50%,$L$40*(($D66-6)*0.15+1),IF($F66=60%,#REF!*(($D66-5)*0.15+1),"")))))</f>
        <v/>
      </c>
      <c r="O66" s="234">
        <f t="shared" ref="O66" si="11">IF(OR($N66 = "N/A"),"N/A",SUM($L66:$N66))</f>
        <v>0</v>
      </c>
      <c r="P66" s="198" t="str" cm="1">
        <f t="array" ref="P66">IF(OR($E66="NO",$F66="N/A"),"N/A",
IF(OR($D66&lt;0,$D66=""),"",
IF($D66&lt;7,
IF($F66=50%,INDEX($M$35:$M$41,$D66+1,1),
IF($F66=60%,INDEX(#REF!,$D66+1,1),"")),
IF($F66=50%,$M$40*(($D66-6)*0.15+1),IF($F66=60%,#REF!*(($D66-5)*0.15+1),"")))))</f>
        <v/>
      </c>
      <c r="Q66" s="199"/>
      <c r="R66" s="199"/>
      <c r="AD66" s="159">
        <f t="shared" si="5"/>
        <v>0</v>
      </c>
      <c r="AE66" s="160">
        <f t="shared" si="6"/>
        <v>0</v>
      </c>
      <c r="AF66" s="160" t="e">
        <f>#REF!</f>
        <v>#REF!</v>
      </c>
      <c r="AG66" s="159">
        <f t="shared" ref="AG66:AH66" si="12">E89</f>
        <v>0</v>
      </c>
      <c r="AH66" s="161">
        <f t="shared" si="12"/>
        <v>0</v>
      </c>
      <c r="AI66" s="159">
        <f t="shared" si="8"/>
        <v>0</v>
      </c>
      <c r="AJ66" s="162">
        <f t="shared" si="9"/>
        <v>0</v>
      </c>
      <c r="AK66" s="162">
        <f t="shared" si="10"/>
        <v>0</v>
      </c>
    </row>
    <row r="67" spans="2:40"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7"/>
      <c r="AC67"/>
      <c r="AD67"/>
      <c r="AE67"/>
      <c r="AF67"/>
      <c r="AG67"/>
      <c r="AH67"/>
      <c r="AI67"/>
      <c r="AJ67"/>
      <c r="AK67"/>
      <c r="AL67"/>
      <c r="AM67"/>
      <c r="AN67"/>
    </row>
  </sheetData>
  <sheetProtection sheet="1" objects="1" selectLockedCells="1"/>
  <protectedRanges>
    <protectedRange sqref="N1:N8 M9:M10 O1:P18 M21:M27 N11:N23 O22:P22 K33:K34 N24:P31 O20:P20 O19 Q62 N42:O1048576 P42:P61 P63:P1048576" name="Range1"/>
  </protectedRanges>
  <mergeCells count="46">
    <mergeCell ref="B5:L5"/>
    <mergeCell ref="P21:P27"/>
    <mergeCell ref="O21:O27"/>
    <mergeCell ref="H53:J53"/>
    <mergeCell ref="M4:R8"/>
    <mergeCell ref="M9:R9"/>
    <mergeCell ref="M10:R11"/>
    <mergeCell ref="B13:R13"/>
    <mergeCell ref="B14:R14"/>
    <mergeCell ref="B15:R15"/>
    <mergeCell ref="B17:R17"/>
    <mergeCell ref="B16:R16"/>
    <mergeCell ref="C52:E52"/>
    <mergeCell ref="C40:E41"/>
    <mergeCell ref="C47:E47"/>
    <mergeCell ref="C46:E46"/>
    <mergeCell ref="B2:M2"/>
    <mergeCell ref="C26:H28"/>
    <mergeCell ref="E23:H23"/>
    <mergeCell ref="C20:H21"/>
    <mergeCell ref="C32:F33"/>
    <mergeCell ref="B10:K10"/>
    <mergeCell ref="B11:K11"/>
    <mergeCell ref="B4:L4"/>
    <mergeCell ref="B7:L7"/>
    <mergeCell ref="B9:L9"/>
    <mergeCell ref="B12:L12"/>
    <mergeCell ref="M33:M34"/>
    <mergeCell ref="L33:L34"/>
    <mergeCell ref="B3:K3"/>
    <mergeCell ref="B8:L8"/>
    <mergeCell ref="B6:L6"/>
    <mergeCell ref="K33:K34"/>
    <mergeCell ref="C53:G53"/>
    <mergeCell ref="F66:H66"/>
    <mergeCell ref="L65:M65"/>
    <mergeCell ref="L66:M66"/>
    <mergeCell ref="J66:K66"/>
    <mergeCell ref="F65:H65"/>
    <mergeCell ref="J65:K65"/>
    <mergeCell ref="C36:F37"/>
    <mergeCell ref="C49:E49"/>
    <mergeCell ref="C44:E44"/>
    <mergeCell ref="C45:E45"/>
    <mergeCell ref="C50:E50"/>
    <mergeCell ref="J33:J34"/>
  </mergeCells>
  <conditionalFormatting sqref="N25:O25 N27:O27 N23:O23 O21:P21">
    <cfRule type="expression" dxfId="19" priority="114">
      <formula>IF(OR($O$23="",$O$25="",$O$27="",$N$23="",$N$25="",$N$27="",($N$25+$N$27)=$N$23),"FALSE", IF(($N$27+$N$25+$N$23)&gt;100%,"TRUE","FALSE"))</formula>
    </cfRule>
  </conditionalFormatting>
  <conditionalFormatting sqref="L66 N66:P66">
    <cfRule type="expression" dxfId="18" priority="3" stopIfTrue="1">
      <formula>IF($P66="","FALSE",IF($O66&gt;$P66,"TRUE","FALSE"))</formula>
    </cfRule>
    <cfRule type="expression" dxfId="17" priority="46" stopIfTrue="1">
      <formula>IF($P66="","FALSE",IF($L66&gt;$P66,"TRUE","FALSE"))</formula>
    </cfRule>
  </conditionalFormatting>
  <conditionalFormatting sqref="P66">
    <cfRule type="expression" dxfId="16" priority="44" stopIfTrue="1">
      <formula>IF($E66="NO","TRUE","FALSE")</formula>
    </cfRule>
  </conditionalFormatting>
  <conditionalFormatting sqref="C66:F66 L66 I66:J66 N66:P66">
    <cfRule type="expression" dxfId="15" priority="41">
      <formula>IF($C66&lt;&gt;"","TRUE","FALSE")</formula>
    </cfRule>
  </conditionalFormatting>
  <conditionalFormatting sqref="F66">
    <cfRule type="cellIs" dxfId="14" priority="43" stopIfTrue="1" operator="equal">
      <formula>"*"</formula>
    </cfRule>
    <cfRule type="expression" dxfId="13" priority="99" stopIfTrue="1">
      <formula>IF($E66="NO","TRUE","FALSE")</formula>
    </cfRule>
  </conditionalFormatting>
  <conditionalFormatting sqref="N66:O66">
    <cfRule type="expression" dxfId="12" priority="20" stopIfTrue="1">
      <formula>IF($P66="","FALSE",IF($L66&gt;$P66,"TRUE","FALSE"))</formula>
    </cfRule>
  </conditionalFormatting>
  <dataValidations xWindow="731" yWindow="686" count="6">
    <dataValidation type="whole" allowBlank="1" showInputMessage="1" showErrorMessage="1" sqref="D66" xr:uid="{8C5A07DF-B619-41C8-A45F-372CB4844C0F}">
      <formula1>0</formula1>
      <formula2>10</formula2>
    </dataValidation>
    <dataValidation type="list" allowBlank="1" showInputMessage="1" errorTitle="CHOOSE:" error="&quot;50%&quot;, _x000a_&quot;60%&quot;, or _x000a_&quot;N/A&quot;" promptTitle="CHOOSE:" prompt="50%, 60%, N/A" sqref="F66:H66" xr:uid="{21932C1A-43D1-4C20-AF8B-78C30EE23A35}">
      <formula1>"50%, 60%, N/A"</formula1>
    </dataValidation>
    <dataValidation type="list" allowBlank="1" showInputMessage="1" showErrorMessage="1" errorTitle="PLEASE CHOOSE:" error="CHOOSE:_x000a_&quot;YES&quot;_x000a_or_x000a_&quot;NO&quot;_x000a__x000a_(case sensitive)" promptTitle="CHOOSE:" prompt="YES or NO" sqref="E66" xr:uid="{981F91AB-3B3F-4F55-8D44-4C0F2CC86635}">
      <formula1>"YES, NO"</formula1>
    </dataValidation>
    <dataValidation type="list" allowBlank="1" showInputMessage="1" showErrorMessage="1" errorTitle="PLEASE CHOOSE" error="CHOOSE: _x000a_&quot;YES&quot; _x000a_or _x000a_&quot;NO&quot;_x000a__x000a_(case-sensitive)" promptTitle="CHOOSE" prompt="YES or NO" sqref="J66:K66" xr:uid="{98FA31D0-7D90-495F-8EB0-26255A1DA3D2}">
      <formula1>"YES, NO"</formula1>
    </dataValidation>
    <dataValidation type="whole" operator="greaterThan" allowBlank="1" showInputMessage="1" showErrorMessage="1" error="Entry must be a whole number." sqref="M21 M23" xr:uid="{612AB593-6487-45DC-97FE-F856C4703DFD}">
      <formula1>0</formula1>
    </dataValidation>
    <dataValidation type="whole" operator="greaterThanOrEqual" allowBlank="1" showInputMessage="1" showErrorMessage="1" error="Entries must be a whole number or zero. " sqref="M25 M27" xr:uid="{EBCE761F-BE79-4BE2-9FA8-F4CA395BDF01}">
      <formula1>0</formula1>
    </dataValidation>
  </dataValidations>
  <hyperlinks>
    <hyperlink ref="C50" r:id="rId1" xr:uid="{012EEAEE-4A32-4D3D-B3EA-901F2D29FA6D}"/>
    <hyperlink ref="C53" r:id="rId2" xr:uid="{349FD0F7-8E7B-42F5-9F44-643B294756AD}"/>
    <hyperlink ref="M10:R11" r:id="rId3" display="4D@STPAUL.GOV" xr:uid="{ABE975FF-3704-4D74-A208-BFD63268C40F}"/>
  </hyperlinks>
  <printOptions horizontalCentered="1"/>
  <pageMargins left="0.15" right="0.15" top="0.2" bottom="0" header="0" footer="0.35"/>
  <pageSetup scale="64" fitToHeight="2" orientation="landscape" cellComments="asDisplayed" horizontalDpi="300" verticalDpi="300" r:id="rId4"/>
  <headerFooter differentFirst="1">
    <oddFooter>&amp;CPage &amp;P&amp;R&amp;F</oddFooter>
    <firstFooter>&amp;L&amp;"-,Italic"&amp;8
UPDATED: &amp;D&amp;C&amp;"-,Bold"&amp;6&amp;K000000FOR ASSISTANCE OR ACCOMODATION: CONTACT 4D@STPAUL.GOV OR 651-266-6671&amp;R
&amp;"-,Bold"&amp;8PAGE &amp;P</firstFooter>
  </headerFooter>
  <rowBreaks count="1" manualBreakCount="1">
    <brk id="53" min="1" max="17" man="1"/>
  </rowBreaks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7" ma:contentTypeDescription="Create a new document." ma:contentTypeScope="" ma:versionID="98e1275c6efcd5b42d2fa710f483b617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3fc2736d9d0bfe73107462a5d6aab064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Path" ma:index="18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6f18ad-b21e-4078-8723-a699eed812f2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Hyperlink xmlns="926a17e6-f857-4f36-a0cf-6aeb21230cdf">
      <Url xsi:nil="true"/>
      <Description xsi:nil="true"/>
    </Hyperlink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3DC41B-0B68-4B37-8874-C072D8BC3754}"/>
</file>

<file path=customXml/itemProps2.xml><?xml version="1.0" encoding="utf-8"?>
<ds:datastoreItem xmlns:ds="http://schemas.openxmlformats.org/officeDocument/2006/customXml" ds:itemID="{4B786E18-610D-467D-A7A3-20BD3F123BFD}"/>
</file>

<file path=customXml/itemProps3.xml><?xml version="1.0" encoding="utf-8"?>
<ds:datastoreItem xmlns:ds="http://schemas.openxmlformats.org/officeDocument/2006/customXml" ds:itemID="{1093BD6F-2127-4594-88C8-76D4935AC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/>
  <cp:revision/>
  <dcterms:created xsi:type="dcterms:W3CDTF">2018-03-19T12:30:46Z</dcterms:created>
  <dcterms:modified xsi:type="dcterms:W3CDTF">2023-10-13T16:46:08Z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