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4/EVENT 2024/EVENT 1371-21-RFB-SPRWS-2024 CCTV PROJECT-LUKE S/"/>
    </mc:Choice>
  </mc:AlternateContent>
  <xr:revisionPtr revIDLastSave="76" documentId="8_{540F1A8B-A21A-4AFD-BF67-4A78D3ADAF97}" xr6:coauthVersionLast="47" xr6:coauthVersionMax="47" xr10:uidLastSave="{2367CC47-3808-4437-92B8-E1FAD768C1D3}"/>
  <bookViews>
    <workbookView xWindow="28680" yWindow="-120" windowWidth="29040" windowHeight="15840" xr2:uid="{682FB924-9498-4794-AADA-110ABFF59ACD}"/>
  </bookViews>
  <sheets>
    <sheet name="Bid Form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39" i="1"/>
  <c r="I33" i="1"/>
  <c r="I26" i="1"/>
  <c r="I20" i="1"/>
  <c r="I9" i="1"/>
  <c r="I10" i="1"/>
  <c r="I12" i="1"/>
  <c r="I13" i="1"/>
  <c r="I14" i="1"/>
  <c r="I15" i="1"/>
  <c r="I16" i="1"/>
  <c r="I17" i="1"/>
  <c r="I18" i="1"/>
  <c r="I19" i="1"/>
  <c r="I21" i="1"/>
  <c r="I25" i="1"/>
  <c r="I27" i="1"/>
  <c r="I30" i="1"/>
  <c r="I31" i="1"/>
  <c r="I32" i="1"/>
  <c r="I34" i="1"/>
  <c r="I37" i="1"/>
  <c r="I38" i="1"/>
  <c r="I40" i="1"/>
  <c r="I44" i="1"/>
  <c r="I8" i="1"/>
  <c r="G14" i="1" l="1"/>
  <c r="G15" i="1"/>
  <c r="G16" i="1"/>
  <c r="G17" i="1"/>
  <c r="G18" i="1"/>
  <c r="G31" i="1"/>
  <c r="G44" i="1"/>
  <c r="G38" i="1"/>
  <c r="G32" i="1"/>
  <c r="G25" i="1"/>
  <c r="G26" i="1" s="1"/>
  <c r="G19" i="1"/>
  <c r="G8" i="1"/>
  <c r="G9" i="1" s="1"/>
  <c r="G20" i="1" l="1"/>
  <c r="G33" i="1"/>
  <c r="G39" i="1"/>
  <c r="G45" i="1"/>
  <c r="G46" i="1" l="1"/>
  <c r="A8" i="1"/>
  <c r="A14" i="1" l="1"/>
  <c r="A18" i="1" l="1"/>
  <c r="A19" i="1" l="1"/>
  <c r="A25" i="1" l="1"/>
  <c r="A38" i="1" s="1"/>
  <c r="A44" i="1" l="1"/>
</calcChain>
</file>

<file path=xl/sharedStrings.xml><?xml version="1.0" encoding="utf-8"?>
<sst xmlns="http://schemas.openxmlformats.org/spreadsheetml/2006/main" count="95" uniqueCount="35">
  <si>
    <t>2024 CITYWIDE TELEVISING PROJECT</t>
  </si>
  <si>
    <t>RUTH STREET</t>
  </si>
  <si>
    <t>LINE</t>
  </si>
  <si>
    <t>SPEC. NO.</t>
  </si>
  <si>
    <t xml:space="preserve">  ITEM</t>
  </si>
  <si>
    <t>APPROX. QUANTITY</t>
  </si>
  <si>
    <t>UNIT</t>
  </si>
  <si>
    <t>UNIT PRICE</t>
  </si>
  <si>
    <t>AMOUNT</t>
  </si>
  <si>
    <t>NO.</t>
  </si>
  <si>
    <t>BID NO.</t>
  </si>
  <si>
    <t>TELEVISE SEWER CROSSING</t>
  </si>
  <si>
    <t>EACH</t>
  </si>
  <si>
    <t>SCHEDULE 1 TOTAL:</t>
  </si>
  <si>
    <t>LARPENTEUR STREET</t>
  </si>
  <si>
    <t>TELEVISE MAINLINE SANITARY SEWER (21")</t>
  </si>
  <si>
    <t>LINEAR FEET</t>
  </si>
  <si>
    <t>TELEVISE MAINLINE SANITARY SEWER (18")</t>
  </si>
  <si>
    <t>TELEVISE MAINLINE STORM SEWER (21")</t>
  </si>
  <si>
    <t>TELEVISE SANITARY SEWER SERVICE</t>
  </si>
  <si>
    <t>HEAVY CLEANING</t>
  </si>
  <si>
    <t>SCHEDULE 2 TOTAL:</t>
  </si>
  <si>
    <t>WABASHA STREET</t>
  </si>
  <si>
    <t>SCHEDULE 3 TOTAL:</t>
  </si>
  <si>
    <t>SNELLING AVENUE</t>
  </si>
  <si>
    <t>SCHEDULE 4 TOTAL:</t>
  </si>
  <si>
    <t>SMITH AVENUE</t>
  </si>
  <si>
    <t>SCHEDULE 5 TOTAL:</t>
  </si>
  <si>
    <t>SHERIDAN STREET</t>
  </si>
  <si>
    <t>SCHEDULE 6 TOTAL:</t>
  </si>
  <si>
    <t>APP. QUANTITY</t>
  </si>
  <si>
    <t xml:space="preserve">Total Bid Amount
Plesae enter this amount on line reponse on Supplier Portal via www.stpaulbids.com </t>
  </si>
  <si>
    <t>BID FORM SUMMARY EVENT 1371</t>
  </si>
  <si>
    <t>VORTECH HYDRO</t>
  </si>
  <si>
    <t>American Environmental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</si>
</sst>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1" fontId="6" fillId="0" borderId="0" xfId="0" applyNumberFormat="1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3" fontId="6" fillId="0" borderId="0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2" applyFont="1" applyFill="1" applyBorder="1" applyAlignment="1">
      <alignment wrapText="1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3" fontId="9" fillId="0" borderId="2" xfId="1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wrapText="1"/>
    </xf>
    <xf numFmtId="44" fontId="3" fillId="0" borderId="2" xfId="2" applyFont="1" applyBorder="1" applyAlignment="1">
      <alignment wrapText="1"/>
    </xf>
    <xf numFmtId="44" fontId="11" fillId="3" borderId="2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left" wrapText="1"/>
    </xf>
    <xf numFmtId="44" fontId="8" fillId="0" borderId="2" xfId="2" applyFont="1" applyFill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44" fontId="10" fillId="0" borderId="2" xfId="0" applyNumberFormat="1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0" borderId="3" xfId="0" applyNumberFormat="1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44" fontId="11" fillId="3" borderId="3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44" fontId="3" fillId="0" borderId="3" xfId="0" applyNumberFormat="1" applyFont="1" applyFill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4" fontId="4" fillId="2" borderId="14" xfId="0" applyNumberFormat="1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44" fontId="4" fillId="2" borderId="5" xfId="0" applyNumberFormat="1" applyFont="1" applyFill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FFE5-6082-476C-98F2-331EB1C99B58}">
  <dimension ref="A1:I64"/>
  <sheetViews>
    <sheetView tabSelected="1" topLeftCell="A12" zoomScale="98" zoomScaleNormal="98" workbookViewId="0">
      <selection activeCell="H18" sqref="H18"/>
    </sheetView>
  </sheetViews>
  <sheetFormatPr defaultColWidth="9.140625" defaultRowHeight="15" x14ac:dyDescent="0.25"/>
  <cols>
    <col min="1" max="1" width="7.42578125" style="16" customWidth="1"/>
    <col min="2" max="2" width="12.85546875" style="16" customWidth="1"/>
    <col min="3" max="3" width="45" style="6" customWidth="1"/>
    <col min="4" max="4" width="11.85546875" style="6" customWidth="1"/>
    <col min="5" max="5" width="12.140625" style="6" customWidth="1"/>
    <col min="6" max="6" width="11.5703125" style="6" customWidth="1"/>
    <col min="7" max="7" width="19.85546875" style="6" customWidth="1"/>
    <col min="8" max="8" width="13.28515625" style="6" customWidth="1"/>
    <col min="9" max="9" width="15.42578125" style="6" customWidth="1"/>
    <col min="10" max="16384" width="9.140625" style="6"/>
  </cols>
  <sheetData>
    <row r="1" spans="1:9" ht="27" customHeight="1" x14ac:dyDescent="0.3">
      <c r="A1" s="25" t="s">
        <v>0</v>
      </c>
      <c r="B1" s="26"/>
      <c r="C1" s="26"/>
      <c r="D1" s="26"/>
      <c r="E1" s="26"/>
      <c r="F1" s="26"/>
      <c r="G1" s="27"/>
    </row>
    <row r="2" spans="1:9" ht="15.75" customHeight="1" x14ac:dyDescent="0.25">
      <c r="A2" s="28" t="s">
        <v>32</v>
      </c>
      <c r="B2" s="29"/>
      <c r="C2" s="29"/>
      <c r="D2" s="29"/>
      <c r="E2" s="29"/>
      <c r="F2" s="29"/>
      <c r="G2" s="30"/>
    </row>
    <row r="3" spans="1:9" ht="15.75" customHeight="1" thickBot="1" x14ac:dyDescent="0.3">
      <c r="A3" s="28"/>
      <c r="B3" s="29"/>
      <c r="C3" s="29"/>
      <c r="D3" s="29"/>
      <c r="E3" s="29"/>
      <c r="F3" s="29"/>
      <c r="G3" s="30"/>
    </row>
    <row r="4" spans="1:9" ht="33.75" customHeight="1" x14ac:dyDescent="0.25">
      <c r="A4" s="46"/>
      <c r="B4" s="47"/>
      <c r="C4" s="47"/>
      <c r="D4" s="47"/>
      <c r="E4" s="47"/>
      <c r="F4" s="48" t="s">
        <v>33</v>
      </c>
      <c r="G4" s="48"/>
      <c r="H4" s="48" t="s">
        <v>34</v>
      </c>
      <c r="I4" s="49"/>
    </row>
    <row r="5" spans="1:9" ht="16.5" customHeight="1" x14ac:dyDescent="0.25">
      <c r="A5" s="50" t="s">
        <v>1</v>
      </c>
      <c r="B5" s="36"/>
      <c r="C5" s="36"/>
      <c r="D5" s="36"/>
      <c r="E5" s="36"/>
      <c r="F5" s="36"/>
      <c r="G5" s="36"/>
      <c r="H5" s="33"/>
      <c r="I5" s="51"/>
    </row>
    <row r="6" spans="1:9" x14ac:dyDescent="0.25">
      <c r="A6" s="17" t="s">
        <v>2</v>
      </c>
      <c r="B6" s="37" t="s">
        <v>3</v>
      </c>
      <c r="C6" s="38" t="s">
        <v>4</v>
      </c>
      <c r="D6" s="39" t="s">
        <v>30</v>
      </c>
      <c r="E6" s="38" t="s">
        <v>6</v>
      </c>
      <c r="F6" s="38" t="s">
        <v>7</v>
      </c>
      <c r="G6" s="38" t="s">
        <v>8</v>
      </c>
      <c r="H6" s="33"/>
      <c r="I6" s="51"/>
    </row>
    <row r="7" spans="1:9" ht="8.25" customHeight="1" x14ac:dyDescent="0.25">
      <c r="A7" s="17" t="s">
        <v>9</v>
      </c>
      <c r="B7" s="37" t="s">
        <v>10</v>
      </c>
      <c r="C7" s="38"/>
      <c r="D7" s="39"/>
      <c r="E7" s="38"/>
      <c r="F7" s="38"/>
      <c r="G7" s="38"/>
      <c r="H7" s="33"/>
      <c r="I7" s="51"/>
    </row>
    <row r="8" spans="1:9" x14ac:dyDescent="0.25">
      <c r="A8" s="17">
        <f>COUNT(#REF!,1)</f>
        <v>1</v>
      </c>
      <c r="B8" s="18">
        <v>2503.6019999999999</v>
      </c>
      <c r="C8" s="40" t="s">
        <v>11</v>
      </c>
      <c r="D8" s="19">
        <v>9</v>
      </c>
      <c r="E8" s="20" t="s">
        <v>12</v>
      </c>
      <c r="F8" s="20">
        <v>1000</v>
      </c>
      <c r="G8" s="41">
        <f>D8*F8</f>
        <v>9000</v>
      </c>
      <c r="H8" s="34">
        <v>1400</v>
      </c>
      <c r="I8" s="52">
        <f>H8*D8</f>
        <v>12600</v>
      </c>
    </row>
    <row r="9" spans="1:9" x14ac:dyDescent="0.25">
      <c r="A9" s="53" t="s">
        <v>13</v>
      </c>
      <c r="B9" s="42"/>
      <c r="C9" s="42"/>
      <c r="D9" s="42"/>
      <c r="E9" s="42"/>
      <c r="F9" s="42"/>
      <c r="G9" s="35">
        <f>SUM(G8:G8)</f>
        <v>9000</v>
      </c>
      <c r="H9" s="34"/>
      <c r="I9" s="54">
        <f>I8</f>
        <v>12600</v>
      </c>
    </row>
    <row r="10" spans="1:9" hidden="1" x14ac:dyDescent="0.25">
      <c r="A10" s="17"/>
      <c r="B10" s="18"/>
      <c r="C10" s="40"/>
      <c r="D10" s="19"/>
      <c r="E10" s="20"/>
      <c r="F10" s="20"/>
      <c r="G10" s="20"/>
      <c r="H10" s="34"/>
      <c r="I10" s="52">
        <f t="shared" ref="I9:I45" si="0">H10*D10</f>
        <v>0</v>
      </c>
    </row>
    <row r="11" spans="1:9" ht="16.5" customHeight="1" x14ac:dyDescent="0.25">
      <c r="A11" s="55" t="s">
        <v>14</v>
      </c>
      <c r="B11" s="43"/>
      <c r="C11" s="43"/>
      <c r="D11" s="43"/>
      <c r="E11" s="43"/>
      <c r="F11" s="43"/>
      <c r="G11" s="43"/>
      <c r="H11" s="34"/>
      <c r="I11" s="52"/>
    </row>
    <row r="12" spans="1:9" ht="3.75" customHeight="1" x14ac:dyDescent="0.25">
      <c r="A12" s="17" t="s">
        <v>2</v>
      </c>
      <c r="B12" s="37" t="s">
        <v>3</v>
      </c>
      <c r="C12" s="38" t="s">
        <v>4</v>
      </c>
      <c r="D12" s="39" t="s">
        <v>5</v>
      </c>
      <c r="E12" s="38" t="s">
        <v>6</v>
      </c>
      <c r="F12" s="38" t="s">
        <v>7</v>
      </c>
      <c r="G12" s="38" t="s">
        <v>8</v>
      </c>
      <c r="H12" s="34">
        <v>6</v>
      </c>
      <c r="I12" s="52" t="e">
        <f t="shared" si="0"/>
        <v>#VALUE!</v>
      </c>
    </row>
    <row r="13" spans="1:9" hidden="1" x14ac:dyDescent="0.25">
      <c r="A13" s="17" t="s">
        <v>9</v>
      </c>
      <c r="B13" s="37" t="s">
        <v>10</v>
      </c>
      <c r="C13" s="38"/>
      <c r="D13" s="39"/>
      <c r="E13" s="38"/>
      <c r="F13" s="38"/>
      <c r="G13" s="38"/>
      <c r="H13" s="34"/>
      <c r="I13" s="52">
        <f t="shared" si="0"/>
        <v>0</v>
      </c>
    </row>
    <row r="14" spans="1:9" x14ac:dyDescent="0.25">
      <c r="A14" s="17">
        <f>COUNT($A$8:A13,1)</f>
        <v>2</v>
      </c>
      <c r="B14" s="18">
        <v>2503.6019999999999</v>
      </c>
      <c r="C14" s="40" t="s">
        <v>15</v>
      </c>
      <c r="D14" s="21">
        <v>460</v>
      </c>
      <c r="E14" s="22" t="s">
        <v>16</v>
      </c>
      <c r="F14" s="22">
        <v>7.5</v>
      </c>
      <c r="G14" s="41">
        <f>D14*F14</f>
        <v>3450</v>
      </c>
      <c r="H14" s="34">
        <v>6</v>
      </c>
      <c r="I14" s="52">
        <f t="shared" si="0"/>
        <v>2760</v>
      </c>
    </row>
    <row r="15" spans="1:9" x14ac:dyDescent="0.25">
      <c r="A15" s="17">
        <v>3</v>
      </c>
      <c r="B15" s="18">
        <v>2503.6019999999999</v>
      </c>
      <c r="C15" s="40" t="s">
        <v>17</v>
      </c>
      <c r="D15" s="21">
        <v>500</v>
      </c>
      <c r="E15" s="22" t="s">
        <v>16</v>
      </c>
      <c r="F15" s="22">
        <v>7.5</v>
      </c>
      <c r="G15" s="41">
        <f t="shared" ref="G15:G18" si="1">D15*F15</f>
        <v>3750</v>
      </c>
      <c r="H15" s="34">
        <v>6</v>
      </c>
      <c r="I15" s="52">
        <f t="shared" si="0"/>
        <v>3000</v>
      </c>
    </row>
    <row r="16" spans="1:9" x14ac:dyDescent="0.25">
      <c r="A16" s="17">
        <v>4</v>
      </c>
      <c r="B16" s="18">
        <v>2503.6019999999999</v>
      </c>
      <c r="C16" s="40" t="s">
        <v>18</v>
      </c>
      <c r="D16" s="21">
        <v>260</v>
      </c>
      <c r="E16" s="22" t="s">
        <v>16</v>
      </c>
      <c r="F16" s="22">
        <v>7.5</v>
      </c>
      <c r="G16" s="41">
        <f t="shared" si="1"/>
        <v>1950</v>
      </c>
      <c r="H16" s="34">
        <v>6</v>
      </c>
      <c r="I16" s="52">
        <f t="shared" si="0"/>
        <v>1560</v>
      </c>
    </row>
    <row r="17" spans="1:9" x14ac:dyDescent="0.25">
      <c r="A17" s="17">
        <v>5</v>
      </c>
      <c r="B17" s="18">
        <v>2503.6019999999999</v>
      </c>
      <c r="C17" s="40" t="s">
        <v>19</v>
      </c>
      <c r="D17" s="23">
        <v>21</v>
      </c>
      <c r="E17" s="20" t="s">
        <v>12</v>
      </c>
      <c r="F17" s="20">
        <v>500</v>
      </c>
      <c r="G17" s="41">
        <f t="shared" si="1"/>
        <v>10500</v>
      </c>
      <c r="H17" s="34">
        <v>2000</v>
      </c>
      <c r="I17" s="52">
        <f t="shared" si="0"/>
        <v>42000</v>
      </c>
    </row>
    <row r="18" spans="1:9" x14ac:dyDescent="0.25">
      <c r="A18" s="17">
        <f>COUNT($A$8:A17,1)</f>
        <v>6</v>
      </c>
      <c r="B18" s="18">
        <v>2503.6019999999999</v>
      </c>
      <c r="C18" s="40" t="s">
        <v>11</v>
      </c>
      <c r="D18" s="23">
        <v>3</v>
      </c>
      <c r="E18" s="20" t="s">
        <v>12</v>
      </c>
      <c r="F18" s="20">
        <v>1000</v>
      </c>
      <c r="G18" s="41">
        <f t="shared" si="1"/>
        <v>3000</v>
      </c>
      <c r="H18" s="34">
        <v>2000</v>
      </c>
      <c r="I18" s="52">
        <f t="shared" si="0"/>
        <v>6000</v>
      </c>
    </row>
    <row r="19" spans="1:9" x14ac:dyDescent="0.25">
      <c r="A19" s="17">
        <f>COUNT($A$8:A18,1)</f>
        <v>7</v>
      </c>
      <c r="B19" s="18">
        <v>2503.6019999999999</v>
      </c>
      <c r="C19" s="40" t="s">
        <v>20</v>
      </c>
      <c r="D19" s="23">
        <v>122</v>
      </c>
      <c r="E19" s="20" t="s">
        <v>16</v>
      </c>
      <c r="F19" s="20">
        <v>25</v>
      </c>
      <c r="G19" s="41">
        <f>D19*F19</f>
        <v>3050</v>
      </c>
      <c r="H19" s="34">
        <v>9</v>
      </c>
      <c r="I19" s="52">
        <f t="shared" si="0"/>
        <v>1098</v>
      </c>
    </row>
    <row r="20" spans="1:9" ht="25.5" customHeight="1" x14ac:dyDescent="0.25">
      <c r="A20" s="53" t="s">
        <v>21</v>
      </c>
      <c r="B20" s="42"/>
      <c r="C20" s="42"/>
      <c r="D20" s="42"/>
      <c r="E20" s="42"/>
      <c r="F20" s="42"/>
      <c r="G20" s="35">
        <f>SUM(G14:G19)</f>
        <v>25700</v>
      </c>
      <c r="H20" s="34"/>
      <c r="I20" s="54">
        <f>SUM(I14:I19)</f>
        <v>56418</v>
      </c>
    </row>
    <row r="21" spans="1:9" hidden="1" x14ac:dyDescent="0.25">
      <c r="A21" s="17"/>
      <c r="B21" s="18"/>
      <c r="C21" s="40"/>
      <c r="D21" s="19"/>
      <c r="E21" s="20"/>
      <c r="F21" s="20"/>
      <c r="G21" s="20"/>
      <c r="H21" s="34"/>
      <c r="I21" s="52">
        <f t="shared" si="0"/>
        <v>0</v>
      </c>
    </row>
    <row r="22" spans="1:9" ht="16.5" customHeight="1" x14ac:dyDescent="0.25">
      <c r="A22" s="55" t="s">
        <v>22</v>
      </c>
      <c r="B22" s="43"/>
      <c r="C22" s="43"/>
      <c r="D22" s="43"/>
      <c r="E22" s="43"/>
      <c r="F22" s="43"/>
      <c r="G22" s="43"/>
      <c r="H22" s="34"/>
      <c r="I22" s="52"/>
    </row>
    <row r="23" spans="1:9" x14ac:dyDescent="0.25">
      <c r="A23" s="17" t="s">
        <v>2</v>
      </c>
      <c r="B23" s="37" t="s">
        <v>3</v>
      </c>
      <c r="C23" s="38" t="s">
        <v>4</v>
      </c>
      <c r="D23" s="39" t="s">
        <v>5</v>
      </c>
      <c r="E23" s="38" t="s">
        <v>6</v>
      </c>
      <c r="F23" s="38" t="s">
        <v>7</v>
      </c>
      <c r="G23" s="38" t="s">
        <v>8</v>
      </c>
      <c r="H23" s="34"/>
      <c r="I23" s="52"/>
    </row>
    <row r="24" spans="1:9" ht="8.25" customHeight="1" x14ac:dyDescent="0.25">
      <c r="A24" s="17" t="s">
        <v>9</v>
      </c>
      <c r="B24" s="37" t="s">
        <v>10</v>
      </c>
      <c r="C24" s="38"/>
      <c r="D24" s="39"/>
      <c r="E24" s="38"/>
      <c r="F24" s="38"/>
      <c r="G24" s="38"/>
      <c r="H24" s="34"/>
      <c r="I24" s="52"/>
    </row>
    <row r="25" spans="1:9" x14ac:dyDescent="0.25">
      <c r="A25" s="17">
        <f>COUNT($A$8:A24,1)</f>
        <v>8</v>
      </c>
      <c r="B25" s="18">
        <v>2503.6019999999999</v>
      </c>
      <c r="C25" s="40" t="s">
        <v>19</v>
      </c>
      <c r="D25" s="19">
        <v>23</v>
      </c>
      <c r="E25" s="20" t="s">
        <v>12</v>
      </c>
      <c r="F25" s="20">
        <v>500</v>
      </c>
      <c r="G25" s="41">
        <f>D25*F25</f>
        <v>11500</v>
      </c>
      <c r="H25" s="34">
        <v>2000</v>
      </c>
      <c r="I25" s="52">
        <f t="shared" si="0"/>
        <v>46000</v>
      </c>
    </row>
    <row r="26" spans="1:9" ht="30" customHeight="1" x14ac:dyDescent="0.25">
      <c r="A26" s="53" t="s">
        <v>23</v>
      </c>
      <c r="B26" s="42"/>
      <c r="C26" s="42"/>
      <c r="D26" s="42"/>
      <c r="E26" s="42"/>
      <c r="F26" s="42"/>
      <c r="G26" s="35">
        <f>SUM(G25:G25)</f>
        <v>11500</v>
      </c>
      <c r="H26" s="34"/>
      <c r="I26" s="54">
        <f>I25</f>
        <v>46000</v>
      </c>
    </row>
    <row r="27" spans="1:9" hidden="1" x14ac:dyDescent="0.25">
      <c r="A27" s="56"/>
      <c r="B27" s="44"/>
      <c r="C27" s="44"/>
      <c r="D27" s="44"/>
      <c r="E27" s="44"/>
      <c r="F27" s="44"/>
      <c r="G27" s="45"/>
      <c r="H27" s="34"/>
      <c r="I27" s="52">
        <f t="shared" si="0"/>
        <v>0</v>
      </c>
    </row>
    <row r="28" spans="1:9" ht="23.25" customHeight="1" x14ac:dyDescent="0.25">
      <c r="A28" s="55" t="s">
        <v>24</v>
      </c>
      <c r="B28" s="43"/>
      <c r="C28" s="43"/>
      <c r="D28" s="43"/>
      <c r="E28" s="43"/>
      <c r="F28" s="43"/>
      <c r="G28" s="43"/>
      <c r="H28" s="34"/>
      <c r="I28" s="52"/>
    </row>
    <row r="29" spans="1:9" x14ac:dyDescent="0.25">
      <c r="A29" s="17" t="s">
        <v>2</v>
      </c>
      <c r="B29" s="37" t="s">
        <v>3</v>
      </c>
      <c r="C29" s="38" t="s">
        <v>4</v>
      </c>
      <c r="D29" s="39" t="s">
        <v>5</v>
      </c>
      <c r="E29" s="38" t="s">
        <v>6</v>
      </c>
      <c r="F29" s="38" t="s">
        <v>7</v>
      </c>
      <c r="G29" s="38" t="s">
        <v>8</v>
      </c>
      <c r="H29" s="34"/>
      <c r="I29" s="52"/>
    </row>
    <row r="30" spans="1:9" ht="3" customHeight="1" x14ac:dyDescent="0.25">
      <c r="A30" s="17" t="s">
        <v>9</v>
      </c>
      <c r="B30" s="37" t="s">
        <v>10</v>
      </c>
      <c r="C30" s="38"/>
      <c r="D30" s="39"/>
      <c r="E30" s="38"/>
      <c r="F30" s="38"/>
      <c r="G30" s="38"/>
      <c r="H30" s="34"/>
      <c r="I30" s="52">
        <f t="shared" si="0"/>
        <v>0</v>
      </c>
    </row>
    <row r="31" spans="1:9" x14ac:dyDescent="0.25">
      <c r="A31" s="17">
        <v>9</v>
      </c>
      <c r="B31" s="18">
        <v>2503.6019999999999</v>
      </c>
      <c r="C31" s="40" t="s">
        <v>19</v>
      </c>
      <c r="D31" s="24">
        <v>20</v>
      </c>
      <c r="E31" s="22" t="s">
        <v>12</v>
      </c>
      <c r="F31" s="22">
        <v>500</v>
      </c>
      <c r="G31" s="41">
        <f>D31*F31</f>
        <v>10000</v>
      </c>
      <c r="H31" s="34">
        <v>2000</v>
      </c>
      <c r="I31" s="52">
        <f t="shared" si="0"/>
        <v>40000</v>
      </c>
    </row>
    <row r="32" spans="1:9" x14ac:dyDescent="0.25">
      <c r="A32" s="17">
        <v>10</v>
      </c>
      <c r="B32" s="18">
        <v>2503.6019999999999</v>
      </c>
      <c r="C32" s="40" t="s">
        <v>11</v>
      </c>
      <c r="D32" s="19">
        <v>1</v>
      </c>
      <c r="E32" s="20" t="s">
        <v>12</v>
      </c>
      <c r="F32" s="20">
        <v>1000</v>
      </c>
      <c r="G32" s="41">
        <f>D32*F32</f>
        <v>1000</v>
      </c>
      <c r="H32" s="34">
        <v>1200</v>
      </c>
      <c r="I32" s="52">
        <f t="shared" si="0"/>
        <v>1200</v>
      </c>
    </row>
    <row r="33" spans="1:9" ht="29.25" customHeight="1" x14ac:dyDescent="0.25">
      <c r="A33" s="53" t="s">
        <v>25</v>
      </c>
      <c r="B33" s="42"/>
      <c r="C33" s="42"/>
      <c r="D33" s="42"/>
      <c r="E33" s="42"/>
      <c r="F33" s="42"/>
      <c r="G33" s="35">
        <f>SUM(G31:G32)</f>
        <v>11000</v>
      </c>
      <c r="H33" s="34"/>
      <c r="I33" s="54">
        <f>SUM(I31:I32)</f>
        <v>41200</v>
      </c>
    </row>
    <row r="34" spans="1:9" hidden="1" x14ac:dyDescent="0.25">
      <c r="A34" s="17"/>
      <c r="B34" s="18"/>
      <c r="C34" s="40"/>
      <c r="D34" s="19"/>
      <c r="E34" s="20"/>
      <c r="F34" s="20"/>
      <c r="G34" s="20"/>
      <c r="H34" s="34"/>
      <c r="I34" s="52">
        <f t="shared" si="0"/>
        <v>0</v>
      </c>
    </row>
    <row r="35" spans="1:9" ht="16.5" customHeight="1" x14ac:dyDescent="0.25">
      <c r="A35" s="55" t="s">
        <v>26</v>
      </c>
      <c r="B35" s="43"/>
      <c r="C35" s="43"/>
      <c r="D35" s="43"/>
      <c r="E35" s="43"/>
      <c r="F35" s="43"/>
      <c r="G35" s="43"/>
      <c r="H35" s="34"/>
      <c r="I35" s="52"/>
    </row>
    <row r="36" spans="1:9" x14ac:dyDescent="0.25">
      <c r="A36" s="17" t="s">
        <v>2</v>
      </c>
      <c r="B36" s="37" t="s">
        <v>3</v>
      </c>
      <c r="C36" s="38" t="s">
        <v>4</v>
      </c>
      <c r="D36" s="39" t="s">
        <v>5</v>
      </c>
      <c r="E36" s="38" t="s">
        <v>6</v>
      </c>
      <c r="F36" s="38" t="s">
        <v>7</v>
      </c>
      <c r="G36" s="38" t="s">
        <v>8</v>
      </c>
      <c r="H36" s="34"/>
      <c r="I36" s="52"/>
    </row>
    <row r="37" spans="1:9" hidden="1" x14ac:dyDescent="0.25">
      <c r="A37" s="17" t="s">
        <v>9</v>
      </c>
      <c r="B37" s="37" t="s">
        <v>10</v>
      </c>
      <c r="C37" s="38"/>
      <c r="D37" s="39"/>
      <c r="E37" s="38"/>
      <c r="F37" s="38"/>
      <c r="G37" s="38"/>
      <c r="H37" s="34"/>
      <c r="I37" s="52">
        <f t="shared" si="0"/>
        <v>0</v>
      </c>
    </row>
    <row r="38" spans="1:9" x14ac:dyDescent="0.25">
      <c r="A38" s="17">
        <f>COUNT($A$8:A37,1)</f>
        <v>11</v>
      </c>
      <c r="B38" s="18">
        <v>2503.6019999999999</v>
      </c>
      <c r="C38" s="40" t="s">
        <v>19</v>
      </c>
      <c r="D38" s="19">
        <v>7</v>
      </c>
      <c r="E38" s="20" t="s">
        <v>12</v>
      </c>
      <c r="F38" s="20">
        <v>1000</v>
      </c>
      <c r="G38" s="41">
        <f>D38*F38</f>
        <v>7000</v>
      </c>
      <c r="H38" s="34">
        <v>2000</v>
      </c>
      <c r="I38" s="57">
        <f t="shared" si="0"/>
        <v>14000</v>
      </c>
    </row>
    <row r="39" spans="1:9" ht="32.25" customHeight="1" x14ac:dyDescent="0.25">
      <c r="A39" s="53" t="s">
        <v>27</v>
      </c>
      <c r="B39" s="42"/>
      <c r="C39" s="42"/>
      <c r="D39" s="42"/>
      <c r="E39" s="42"/>
      <c r="F39" s="42"/>
      <c r="G39" s="35">
        <f>SUM(G38:G38)</f>
        <v>7000</v>
      </c>
      <c r="H39" s="34"/>
      <c r="I39" s="54">
        <f>I38</f>
        <v>14000</v>
      </c>
    </row>
    <row r="40" spans="1:9" hidden="1" x14ac:dyDescent="0.25">
      <c r="A40" s="17"/>
      <c r="B40" s="18"/>
      <c r="C40" s="40"/>
      <c r="D40" s="19"/>
      <c r="E40" s="20"/>
      <c r="F40" s="20"/>
      <c r="G40" s="20"/>
      <c r="H40" s="34"/>
      <c r="I40" s="52">
        <f t="shared" si="0"/>
        <v>0</v>
      </c>
    </row>
    <row r="41" spans="1:9" ht="16.5" customHeight="1" x14ac:dyDescent="0.25">
      <c r="A41" s="55" t="s">
        <v>28</v>
      </c>
      <c r="B41" s="43"/>
      <c r="C41" s="43"/>
      <c r="D41" s="43"/>
      <c r="E41" s="43"/>
      <c r="F41" s="43"/>
      <c r="G41" s="43"/>
      <c r="H41" s="34"/>
      <c r="I41" s="52"/>
    </row>
    <row r="42" spans="1:9" x14ac:dyDescent="0.25">
      <c r="A42" s="17" t="s">
        <v>2</v>
      </c>
      <c r="B42" s="37" t="s">
        <v>3</v>
      </c>
      <c r="C42" s="38" t="s">
        <v>4</v>
      </c>
      <c r="D42" s="39" t="s">
        <v>5</v>
      </c>
      <c r="E42" s="38" t="s">
        <v>6</v>
      </c>
      <c r="F42" s="38" t="s">
        <v>7</v>
      </c>
      <c r="G42" s="38" t="s">
        <v>8</v>
      </c>
      <c r="H42" s="34"/>
      <c r="I42" s="52"/>
    </row>
    <row r="43" spans="1:9" x14ac:dyDescent="0.25">
      <c r="A43" s="17" t="s">
        <v>9</v>
      </c>
      <c r="B43" s="37" t="s">
        <v>10</v>
      </c>
      <c r="C43" s="38"/>
      <c r="D43" s="39"/>
      <c r="E43" s="38"/>
      <c r="F43" s="38"/>
      <c r="G43" s="38"/>
      <c r="H43" s="34"/>
      <c r="I43" s="52"/>
    </row>
    <row r="44" spans="1:9" x14ac:dyDescent="0.25">
      <c r="A44" s="17">
        <f>COUNT($A$8:A43,1)</f>
        <v>12</v>
      </c>
      <c r="B44" s="18">
        <v>2503.6019999999999</v>
      </c>
      <c r="C44" s="40" t="s">
        <v>19</v>
      </c>
      <c r="D44" s="19">
        <v>12</v>
      </c>
      <c r="E44" s="20" t="s">
        <v>12</v>
      </c>
      <c r="F44" s="20">
        <v>500</v>
      </c>
      <c r="G44" s="41">
        <f>D44*F44</f>
        <v>6000</v>
      </c>
      <c r="H44" s="34">
        <v>2000</v>
      </c>
      <c r="I44" s="52">
        <f t="shared" si="0"/>
        <v>24000</v>
      </c>
    </row>
    <row r="45" spans="1:9" ht="33.75" customHeight="1" x14ac:dyDescent="0.25">
      <c r="A45" s="53" t="s">
        <v>29</v>
      </c>
      <c r="B45" s="42"/>
      <c r="C45" s="42"/>
      <c r="D45" s="42"/>
      <c r="E45" s="42"/>
      <c r="F45" s="42"/>
      <c r="G45" s="35">
        <f>SUM(G44:G44)</f>
        <v>6000</v>
      </c>
      <c r="H45" s="34"/>
      <c r="I45" s="54">
        <f>I44</f>
        <v>24000</v>
      </c>
    </row>
    <row r="46" spans="1:9" ht="52.5" customHeight="1" thickBot="1" x14ac:dyDescent="0.35">
      <c r="A46" s="58" t="s">
        <v>31</v>
      </c>
      <c r="B46" s="59"/>
      <c r="C46" s="59"/>
      <c r="D46" s="59"/>
      <c r="E46" s="59"/>
      <c r="F46" s="59"/>
      <c r="G46" s="60">
        <f>G45+G39+G33+G26+G20+G9</f>
        <v>70200</v>
      </c>
      <c r="H46" s="61"/>
      <c r="I46" s="62">
        <f>I45+I39+I33+I26+I20+I9</f>
        <v>194218</v>
      </c>
    </row>
    <row r="47" spans="1:9" ht="15.75" x14ac:dyDescent="0.25">
      <c r="A47" s="10"/>
      <c r="B47" s="10"/>
      <c r="C47" s="3"/>
      <c r="D47" s="11"/>
      <c r="E47" s="3"/>
      <c r="F47" s="3"/>
      <c r="G47" s="3"/>
    </row>
    <row r="48" spans="1:9" ht="15.75" x14ac:dyDescent="0.25">
      <c r="A48" s="10"/>
      <c r="B48" s="10"/>
      <c r="C48" s="3"/>
      <c r="D48" s="11"/>
      <c r="E48" s="3"/>
      <c r="F48" s="3"/>
      <c r="G48" s="3"/>
    </row>
    <row r="49" spans="1:7" ht="15.75" x14ac:dyDescent="0.25">
      <c r="A49" s="10"/>
      <c r="B49" s="7"/>
      <c r="C49" s="1"/>
      <c r="D49" s="8"/>
      <c r="E49" s="9"/>
      <c r="F49" s="12"/>
      <c r="G49" s="13"/>
    </row>
    <row r="50" spans="1:7" ht="15.75" x14ac:dyDescent="0.25">
      <c r="A50" s="10"/>
      <c r="B50" s="7"/>
      <c r="C50" s="1"/>
      <c r="D50" s="8"/>
      <c r="E50" s="9"/>
      <c r="F50" s="9"/>
      <c r="G50" s="13"/>
    </row>
    <row r="51" spans="1:7" ht="15.75" x14ac:dyDescent="0.25">
      <c r="A51" s="14"/>
      <c r="B51" s="14"/>
      <c r="C51" s="14"/>
      <c r="D51" s="14"/>
      <c r="E51" s="14"/>
      <c r="F51" s="14"/>
      <c r="G51" s="15"/>
    </row>
    <row r="52" spans="1:7" ht="15.75" x14ac:dyDescent="0.25">
      <c r="A52" s="10"/>
      <c r="B52" s="7"/>
      <c r="C52" s="1"/>
      <c r="D52" s="8"/>
      <c r="E52" s="9"/>
      <c r="F52" s="9"/>
      <c r="G52" s="9"/>
    </row>
    <row r="53" spans="1:7" ht="16.5" customHeight="1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10"/>
      <c r="B54" s="10"/>
      <c r="C54" s="3"/>
      <c r="D54" s="11"/>
      <c r="E54" s="3"/>
      <c r="F54" s="3"/>
      <c r="G54" s="3"/>
    </row>
    <row r="55" spans="1:7" ht="15.75" x14ac:dyDescent="0.25">
      <c r="A55" s="10"/>
      <c r="B55" s="10"/>
      <c r="C55" s="3"/>
      <c r="D55" s="11"/>
      <c r="E55" s="3"/>
      <c r="F55" s="3"/>
      <c r="G55" s="3"/>
    </row>
    <row r="56" spans="1:7" ht="15.75" x14ac:dyDescent="0.25">
      <c r="A56" s="10"/>
      <c r="B56" s="7"/>
      <c r="C56" s="1"/>
      <c r="D56" s="8"/>
      <c r="E56" s="9"/>
      <c r="F56" s="12"/>
      <c r="G56" s="13"/>
    </row>
    <row r="57" spans="1:7" ht="15.75" x14ac:dyDescent="0.25">
      <c r="A57" s="10"/>
      <c r="B57" s="7"/>
      <c r="C57" s="1"/>
      <c r="D57" s="8"/>
      <c r="E57" s="9"/>
      <c r="F57" s="9"/>
      <c r="G57" s="13"/>
    </row>
    <row r="58" spans="1:7" ht="15.75" x14ac:dyDescent="0.25">
      <c r="A58" s="31"/>
      <c r="B58" s="31"/>
      <c r="C58" s="31"/>
      <c r="D58" s="31"/>
      <c r="E58" s="31"/>
      <c r="F58" s="31"/>
      <c r="G58" s="15"/>
    </row>
    <row r="59" spans="1:7" ht="15.75" x14ac:dyDescent="0.25">
      <c r="A59" s="10"/>
      <c r="B59" s="7"/>
      <c r="C59" s="1"/>
      <c r="D59" s="8"/>
      <c r="E59" s="9"/>
      <c r="F59" s="9"/>
      <c r="G59" s="9"/>
    </row>
    <row r="60" spans="1:7" ht="15.75" x14ac:dyDescent="0.25">
      <c r="A60" s="4"/>
      <c r="B60" s="4"/>
      <c r="C60" s="4"/>
      <c r="D60" s="4"/>
      <c r="E60" s="4"/>
      <c r="F60" s="4"/>
      <c r="G60" s="4"/>
    </row>
    <row r="61" spans="1:7" ht="15.75" x14ac:dyDescent="0.25">
      <c r="A61" s="4"/>
      <c r="B61" s="4"/>
      <c r="C61" s="4"/>
      <c r="D61" s="4"/>
      <c r="E61" s="4"/>
      <c r="F61" s="4"/>
      <c r="G61" s="4"/>
    </row>
    <row r="62" spans="1:7" ht="15.75" x14ac:dyDescent="0.25">
      <c r="A62" s="4"/>
      <c r="B62" s="4"/>
      <c r="C62" s="4"/>
      <c r="D62" s="4"/>
      <c r="E62" s="4"/>
      <c r="F62" s="4"/>
      <c r="G62" s="4"/>
    </row>
    <row r="63" spans="1:7" ht="15.75" x14ac:dyDescent="0.25">
      <c r="A63" s="4"/>
      <c r="B63" s="4"/>
      <c r="C63" s="4"/>
      <c r="D63" s="4"/>
      <c r="E63" s="4"/>
      <c r="F63" s="4"/>
      <c r="G63" s="4"/>
    </row>
    <row r="64" spans="1:7" ht="34.5" customHeight="1" x14ac:dyDescent="0.25">
      <c r="A64" s="32"/>
      <c r="B64" s="32"/>
      <c r="C64" s="32"/>
      <c r="D64" s="32"/>
      <c r="E64" s="32"/>
      <c r="F64" s="5"/>
      <c r="G64" s="5"/>
    </row>
  </sheetData>
  <mergeCells count="49">
    <mergeCell ref="H4:I4"/>
    <mergeCell ref="A58:F58"/>
    <mergeCell ref="A64:E64"/>
    <mergeCell ref="A45:F45"/>
    <mergeCell ref="A41:G41"/>
    <mergeCell ref="C42:C43"/>
    <mergeCell ref="D42:D43"/>
    <mergeCell ref="E42:E43"/>
    <mergeCell ref="F42:F43"/>
    <mergeCell ref="G42:G43"/>
    <mergeCell ref="A46:F46"/>
    <mergeCell ref="A39:F39"/>
    <mergeCell ref="A33:F33"/>
    <mergeCell ref="A35:G35"/>
    <mergeCell ref="C36:C37"/>
    <mergeCell ref="D36:D37"/>
    <mergeCell ref="E36:E37"/>
    <mergeCell ref="F36:F37"/>
    <mergeCell ref="G36:G37"/>
    <mergeCell ref="A26:F26"/>
    <mergeCell ref="A28:G28"/>
    <mergeCell ref="C29:C30"/>
    <mergeCell ref="D29:D30"/>
    <mergeCell ref="E29:E30"/>
    <mergeCell ref="F29:F30"/>
    <mergeCell ref="G29:G30"/>
    <mergeCell ref="A20:F20"/>
    <mergeCell ref="A22:G22"/>
    <mergeCell ref="C23:C24"/>
    <mergeCell ref="D23:D24"/>
    <mergeCell ref="E23:E24"/>
    <mergeCell ref="F23:F24"/>
    <mergeCell ref="G23:G24"/>
    <mergeCell ref="A9:F9"/>
    <mergeCell ref="A11:G11"/>
    <mergeCell ref="C12:C13"/>
    <mergeCell ref="D12:D13"/>
    <mergeCell ref="E12:E13"/>
    <mergeCell ref="F12:F13"/>
    <mergeCell ref="G12:G13"/>
    <mergeCell ref="A1:G1"/>
    <mergeCell ref="A2:G3"/>
    <mergeCell ref="A5:G5"/>
    <mergeCell ref="C6:C7"/>
    <mergeCell ref="D6:D7"/>
    <mergeCell ref="E6:E7"/>
    <mergeCell ref="F6:F7"/>
    <mergeCell ref="G6:G7"/>
    <mergeCell ref="F4:G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A5C2-FF30-4D23-B93F-A1AC487C3CAD}">
  <dimension ref="A1"/>
  <sheetViews>
    <sheetView workbookViewId="0">
      <selection activeCell="B1" sqref="B1:B104857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6" ma:contentTypeDescription="Create a new document." ma:contentTypeScope="" ma:versionID="55049f86683afdcc62a00e26a0112966">
  <xsd:schema xmlns:xsd="http://www.w3.org/2001/XMLSchema" xmlns:xs="http://www.w3.org/2001/XMLSchema" xmlns:p="http://schemas.microsoft.com/office/2006/metadata/properties" xmlns:ns2="926a17e6-f857-4f36-a0cf-6aeb21230cdf" xmlns:ns3="ca1c673c-5ca3-4a05-9f09-f15bea49d2c4" targetNamespace="http://schemas.microsoft.com/office/2006/metadata/properties" ma:root="true" ma:fieldsID="a90d7e7dea4a2d8ea30bff0f33ef837d" ns2:_="" ns3:_=""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16529D-0320-4F2A-9E0A-E24DD96310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06A2C-D646-4B10-8AD2-9C0780A75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22FE15-7B91-4DBE-94C4-980621840676}">
  <ds:schemaRefs>
    <ds:schemaRef ds:uri="http://schemas.microsoft.com/office/2006/metadata/properties"/>
    <ds:schemaRef ds:uri="http://schemas.microsoft.com/office/infopath/2007/PartnerControls"/>
    <ds:schemaRef ds:uri="ca1c673c-5ca3-4a05-9f09-f15bea49d2c4"/>
    <ds:schemaRef ds:uri="926a17e6-f857-4f36-a0cf-6aeb21230c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Form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Swanson, Kaitlin (CI-StPaul)</dc:creator>
  <cp:keywords/>
  <dc:description/>
  <cp:lastModifiedBy>Queenie Tran</cp:lastModifiedBy>
  <cp:revision/>
  <dcterms:created xsi:type="dcterms:W3CDTF">2022-03-01T17:00:27Z</dcterms:created>
  <dcterms:modified xsi:type="dcterms:W3CDTF">2024-03-06T22:00:54Z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