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12-21-RFB-SPRWS-MC FED-PLUMBING AND WATER SERVICES-GRAEME/"/>
    </mc:Choice>
  </mc:AlternateContent>
  <xr:revisionPtr revIDLastSave="158" documentId="8_{CBF3F96E-C341-4CF2-88D4-1D7C67CD3588}" xr6:coauthVersionLast="47" xr6:coauthVersionMax="47" xr10:uidLastSave="{E0DD28F7-9827-4BB4-BB84-F3C603B78517}"/>
  <bookViews>
    <workbookView minimized="1" xWindow="33570" yWindow="660" windowWidth="21600" windowHeight="11385" xr2:uid="{40708CEE-EA30-4F59-9F34-C8F467F87C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J62" i="1"/>
  <c r="J63" i="1"/>
  <c r="J64" i="1"/>
  <c r="J65" i="1"/>
  <c r="J66" i="1"/>
  <c r="J68" i="1"/>
  <c r="J69" i="1"/>
  <c r="J70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60" i="1"/>
  <c r="J127" i="1" s="1"/>
  <c r="J54" i="1"/>
  <c r="J5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" i="1"/>
  <c r="L127" i="1"/>
  <c r="H56" i="1"/>
  <c r="L56" i="1"/>
  <c r="L129" i="1" s="1"/>
  <c r="J56" i="1" l="1"/>
  <c r="J129" i="1" s="1"/>
  <c r="H127" i="1"/>
  <c r="H129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60" i="1"/>
  <c r="F127" i="1" s="1"/>
  <c r="F61" i="1"/>
  <c r="F62" i="1"/>
  <c r="F63" i="1"/>
  <c r="F64" i="1"/>
  <c r="F65" i="1"/>
  <c r="F66" i="1"/>
  <c r="F68" i="1"/>
  <c r="F69" i="1"/>
  <c r="F70" i="1"/>
  <c r="F72" i="1"/>
  <c r="F73" i="1"/>
  <c r="F74" i="1"/>
  <c r="F76" i="1"/>
  <c r="F77" i="1"/>
  <c r="F78" i="1"/>
  <c r="F79" i="1"/>
  <c r="F80" i="1"/>
  <c r="F81" i="1"/>
  <c r="F82" i="1"/>
  <c r="F83" i="1"/>
  <c r="F84" i="1"/>
  <c r="F85" i="1"/>
  <c r="F86" i="1"/>
  <c r="F87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1" i="1"/>
  <c r="F124" i="1"/>
  <c r="F56" i="1" l="1"/>
  <c r="F129" i="1" l="1"/>
</calcChain>
</file>

<file path=xl/sharedStrings.xml><?xml version="1.0" encoding="utf-8"?>
<sst xmlns="http://schemas.openxmlformats.org/spreadsheetml/2006/main" count="262" uniqueCount="140">
  <si>
    <t xml:space="preserve">3/4" SOFT K COPPER  </t>
  </si>
  <si>
    <t xml:space="preserve">1" SOFT K COPPER </t>
  </si>
  <si>
    <t xml:space="preserve">1 1/2" SOFT K COPPER  </t>
  </si>
  <si>
    <t xml:space="preserve">2" SOFT K COPPER  </t>
  </si>
  <si>
    <t xml:space="preserve">1" BALLCORP-AWWNCC TAPER THREAD INLET BY FLARE COPPER OUTLET </t>
  </si>
  <si>
    <t>3/4" TYPE L COPPER  10FT STICKS</t>
  </si>
  <si>
    <t xml:space="preserve">1" TYPE L COPPER      10FT STICKS   </t>
  </si>
  <si>
    <t xml:space="preserve">1 1/2" TYPE L COPPER   10 FT STICKS   </t>
  </si>
  <si>
    <t xml:space="preserve">2" BALLCORP AWWNCC TAPER THREAD INLET BY FLARE COPPER OUTLET </t>
  </si>
  <si>
    <t>1 1/2" BALLCORP AWWNCC TAPER THREAD INLET BY FLARE COPPER OUTLET</t>
  </si>
  <si>
    <t>1" BALL VALVE CURB STOP FLARE COP BOTH ENDS MPS PATTERN NON WASTING</t>
  </si>
  <si>
    <t>1 1/2" BALL VALVE CURB STOP FLARE COP BOTH ENDS MPS PATTERN NON WASTING</t>
  </si>
  <si>
    <t xml:space="preserve">2" BALL VALVE CURB STOP FLARE COP BOTH ENDS MPS PATTERN NON WASTING  </t>
  </si>
  <si>
    <t xml:space="preserve">3/4" FLARED COP TO FLARED COP 2 -PART COUPLING W/WASTING RING </t>
  </si>
  <si>
    <t>1 1/2" FLARED COP TO FLARED COP 2-PART COUPLING W/WASTING RING</t>
  </si>
  <si>
    <t xml:space="preserve">1" FLARED COP TO FLARED COP 2-PART COUPLING W/WASTING RING </t>
  </si>
  <si>
    <t xml:space="preserve">2" FLARED COP TO DLARED COP 2-PART COUPLNG W/WASTING RING   </t>
  </si>
  <si>
    <t xml:space="preserve">1" X 3/4" STRAIGHT COP COUP FLARE TO FLARE COP  3 PART UNION </t>
  </si>
  <si>
    <t xml:space="preserve">1" BEND COUPLNGS FEMALE COPPER THREAD X FLARE COPPER 45 DEGREE OR 1/8" </t>
  </si>
  <si>
    <t>1 1/2" BEND COUPLINGS FEMALE COPPER THREAD X FLARE COPPER 45 DEGREE OR 1/8"</t>
  </si>
  <si>
    <t xml:space="preserve">2" BEND COUPLINGS FEMLE COPPER THREAD X FLARE COPPER 45 DEGREE OR 1/8" </t>
  </si>
  <si>
    <t xml:space="preserve">1" BEND COUPLING FEMALE COPPER THREAD X FLARE COPPER 90 DEGREE </t>
  </si>
  <si>
    <t xml:space="preserve">1 1/2"  BEND COUPLING FEMALE COPPER THREAD X FLARE COPPER 90 DEGREE </t>
  </si>
  <si>
    <t>2" BEND COUPLING FEMALE COPPER THREAD X FLARE COPPER 90 DEGREE</t>
  </si>
  <si>
    <t xml:space="preserve">1" 90 DEGREE FLARE X MIP (CP-M IRON) </t>
  </si>
  <si>
    <t xml:space="preserve">1" X 5/8" LEAD PAK COUPLINGS LEAD PIPE TO FLARE COPPER - COUPLING FLARE/XS  </t>
  </si>
  <si>
    <t>1" X 3/4" LEAD PAK COUPLING  LEAD PIPE TO FLARE COPPER  -  COUPLING FLARE /XS</t>
  </si>
  <si>
    <t>1" X 1"  LEAD PACK COUPLING LEAD PIPE TO FLARE COPPER  -  COUPLING FLARE/XS</t>
  </si>
  <si>
    <t xml:space="preserve">4" X  1" SERVICE SADDLE </t>
  </si>
  <si>
    <t xml:space="preserve">4"  X  1 1/2" SERVICE SADDLE </t>
  </si>
  <si>
    <t xml:space="preserve">4" X   2" SERVICE  SADDLE   </t>
  </si>
  <si>
    <t xml:space="preserve">6" X 1" SERVICE SADDLE </t>
  </si>
  <si>
    <t xml:space="preserve">6" X  1 1/2" SERVICE SADDLE </t>
  </si>
  <si>
    <t xml:space="preserve">6"  X 2"  SERVICE SADDLE </t>
  </si>
  <si>
    <t xml:space="preserve">8"  X 1"  SERVICE SADDLE  </t>
  </si>
  <si>
    <t xml:space="preserve">8" X 1 1/2" SERVICE SADDLE </t>
  </si>
  <si>
    <t xml:space="preserve">8" X  2" SERVICE SADDLE </t>
  </si>
  <si>
    <t xml:space="preserve">12" X 1" SERVICE SADDLE </t>
  </si>
  <si>
    <t xml:space="preserve">12" X 1 1/2" SERVICE SADDLE </t>
  </si>
  <si>
    <t xml:space="preserve">12" X  2 " SERVICE SADDLE </t>
  </si>
  <si>
    <t xml:space="preserve">16" X 1" SERVICE SADDLE </t>
  </si>
  <si>
    <t xml:space="preserve">16" X 1 1/2" SERVICE SADDLE </t>
  </si>
  <si>
    <t xml:space="preserve">16" X 2" SERVICE SADDLE </t>
  </si>
  <si>
    <t xml:space="preserve">20" X 1" SERVICE SADDLE </t>
  </si>
  <si>
    <t xml:space="preserve">20" 1 1/2" SERVICE SADDLE </t>
  </si>
  <si>
    <t xml:space="preserve">20" X 2"  SERVICE SADDLE </t>
  </si>
  <si>
    <t xml:space="preserve">30" X 1" SERVICE SADDLE  </t>
  </si>
  <si>
    <t>STOP BOX TOP SECTION 2" AYMcD #4514-152 #5627L</t>
  </si>
  <si>
    <t xml:space="preserve">2" ADJUSTABLE REPAIR COVER WITH SET SCREW </t>
  </si>
  <si>
    <t xml:space="preserve">STOP BOX BOTTOM SECTION 2" WITH BRACKET  (FOR 1") </t>
  </si>
  <si>
    <t xml:space="preserve">STOP BOX BOTTOM SECTION 2" WITH BRACKET  (FOR 1 1/2" &amp;  2 ") </t>
  </si>
  <si>
    <t xml:space="preserve">1" STOP BOX COMPLETE  </t>
  </si>
  <si>
    <t xml:space="preserve">2" STOP BOX COMPLETE    (1 1/2" - 2" )  </t>
  </si>
  <si>
    <t xml:space="preserve">4" SEWER COUPLING PL-PL </t>
  </si>
  <si>
    <t xml:space="preserve">4" SEWER ADAPTER RUBBER </t>
  </si>
  <si>
    <t>6"  SEWER COUPLING  PL-PL</t>
  </si>
  <si>
    <t xml:space="preserve">6" SEWER ADAPTER  RUBBER </t>
  </si>
  <si>
    <t xml:space="preserve">3/4" ID VIEGA PEX TUBING 50FT  ROLL  </t>
  </si>
  <si>
    <t xml:space="preserve">3/4" ID VIEGA PEX TUBING 20 FT LENGTH </t>
  </si>
  <si>
    <t xml:space="preserve">1" ID VIEGA PEX TUBING PIPE  20 FT LENGTH </t>
  </si>
  <si>
    <t xml:space="preserve">1 1/2" DIA COPPER 90 DEGREE PRESS CONNECT  </t>
  </si>
  <si>
    <t xml:space="preserve">1 1/2" DIA COPPER STREET 90 DEGREE PRESS CONNECT  </t>
  </si>
  <si>
    <t xml:space="preserve">1" DIA COPPER  45 DEGREE PRESS CONNECT </t>
  </si>
  <si>
    <t xml:space="preserve">1" DIA COPPER STREET 45 DEGREE PRESS CONNECT </t>
  </si>
  <si>
    <t>1" DIA COPPER PRESS CONNECT - FEMALE IRION PIPE ADAP</t>
  </si>
  <si>
    <t xml:space="preserve">3/4" DIA COPPER PRESS CONNECT FEMALE IRON PIPE ADAP </t>
  </si>
  <si>
    <t xml:space="preserve">1 1/2" DIA PRESS CONNECT BALL VALVE   </t>
  </si>
  <si>
    <t xml:space="preserve">1" DIA  PRESS CONNECT BALL VALVE  </t>
  </si>
  <si>
    <t xml:space="preserve">3/4" DIA PRESS CONNECT BALL VALVE  </t>
  </si>
  <si>
    <t>1/2" BRASS BALL VALVE</t>
  </si>
  <si>
    <t xml:space="preserve">1" BRASS BALL VALVE </t>
  </si>
  <si>
    <t>1 1/2" BRASS BALL VALVE</t>
  </si>
  <si>
    <t xml:space="preserve">3/4" BRASS BALL VALVE  </t>
  </si>
  <si>
    <t>3/4" UPONOR PIPE</t>
  </si>
  <si>
    <t xml:space="preserve">1" UPONOR PIPE   </t>
  </si>
  <si>
    <t xml:space="preserve">3/4" VIEGA X PP ADAPTER   </t>
  </si>
  <si>
    <t xml:space="preserve">1" VIEGA X PP ADAPTER  </t>
  </si>
  <si>
    <t>3/4" MIP X UPONOR</t>
  </si>
  <si>
    <t xml:space="preserve">1 1/2" PP MALE ADAPTER  </t>
  </si>
  <si>
    <t xml:space="preserve">4" PIPE SEWER - PLAS - SCHEDULE 40           10FT STICKS </t>
  </si>
  <si>
    <t xml:space="preserve">6" PIPE SEWER - PLAS - SCHEDULE 40            10FT STICKS </t>
  </si>
  <si>
    <t>3/4"  DIA SCR BRASS 90 DEGREE</t>
  </si>
  <si>
    <t>1" DIA BRASS 90 DEGREE</t>
  </si>
  <si>
    <t>1 1/2" DIA BRASS 90 DEGREE</t>
  </si>
  <si>
    <t xml:space="preserve">1 1/2" X 1" DIA IPS BRASS BUSHING </t>
  </si>
  <si>
    <t xml:space="preserve">1" X 1/2" DIA IPS RED COUP </t>
  </si>
  <si>
    <t>1" X 3/4" DIA IPS RED COUP</t>
  </si>
  <si>
    <t>1" DIA IPS BRASS ST 90</t>
  </si>
  <si>
    <t>1/2" DIA MIP BRASS PLUG</t>
  </si>
  <si>
    <t>3/4" DIA MIP BRASS PLUG</t>
  </si>
  <si>
    <t xml:space="preserve">1" DIA MIP BRASS PLUG </t>
  </si>
  <si>
    <t>1" DIA BRASS VIEGA PEX 90</t>
  </si>
  <si>
    <t>3/4" DIA BRASS VIEGA PEX 90</t>
  </si>
  <si>
    <t>1" DIA BRASS VIEGA PEX COUP</t>
  </si>
  <si>
    <t>3/4" DIA BRASS VIEGA PEX COUP</t>
  </si>
  <si>
    <t xml:space="preserve">1" DIA BRASS VIEGA PEX MALE IRON PIPE ADAPTER </t>
  </si>
  <si>
    <t xml:space="preserve">3/4" DIA BRASS VIEGA PEX MALE IRON PIPE AFAPTER </t>
  </si>
  <si>
    <t xml:space="preserve">1" DIA BRASS VIEGA PEX FEMALE IRON PIPE ADAPTER </t>
  </si>
  <si>
    <t xml:space="preserve">3/4" DIA BRASS VIEGA PEX FEMALE IRON PIPE ADAPTER </t>
  </si>
  <si>
    <t xml:space="preserve">3/4" TUBING PLASTIC "J" HOOK HANGERS </t>
  </si>
  <si>
    <t xml:space="preserve">1" TUBING PLASTIC "J" HOOK HANGERS </t>
  </si>
  <si>
    <t xml:space="preserve">3/4" COPPER SPLIT RING </t>
  </si>
  <si>
    <t xml:space="preserve">3/8" COPPER WALL PLATES </t>
  </si>
  <si>
    <t xml:space="preserve">3/4" PLASTIC CLIC FASTENERS </t>
  </si>
  <si>
    <t xml:space="preserve">1" PLASTIC CLIC FASTENERS </t>
  </si>
  <si>
    <t xml:space="preserve">1/4" X 3" LEAD PIN ANCHORS </t>
  </si>
  <si>
    <t xml:space="preserve">3/4" COPPER 1/2" STRAP </t>
  </si>
  <si>
    <t>1" COPPER 1/2" STRAP</t>
  </si>
  <si>
    <t xml:space="preserve">CONCRETE ANCHORS (DEWALT HANGERMATEOR EQUIV) PFM2211 </t>
  </si>
  <si>
    <t>50FT ROLL 8 AWG SOLID BARE COPPER WIRE</t>
  </si>
  <si>
    <t>Part I: PLUMBING MATERIALS</t>
  </si>
  <si>
    <t>Part II: WATER SERVICE MATERIALS</t>
  </si>
  <si>
    <t>Part 2A: COPPER PIPE</t>
  </si>
  <si>
    <t>Part 2D: COUPLINGS</t>
  </si>
  <si>
    <t>Line No.</t>
  </si>
  <si>
    <t>Product Description</t>
  </si>
  <si>
    <t>Est. Qyt.</t>
  </si>
  <si>
    <t>Unit</t>
  </si>
  <si>
    <t>Unit Price</t>
  </si>
  <si>
    <t>Total Price</t>
  </si>
  <si>
    <t>Indicate in this box if No Bid is being provided for Part I:</t>
  </si>
  <si>
    <t>STOP BOX MIDDLE SECTION  - ASTM STANDARD BLACK STEEL PIPE SQ CUT FABRICATED TO 2" DIA. X 7 .152 WALL THICKNESS  SCH 40 A53/F THREADED AND CAPPED ONE END</t>
  </si>
  <si>
    <t>Part 2H: SEWER SERVICE MATERIALS</t>
  </si>
  <si>
    <t>Indicate in this box if No Bid is being provided for Part II:</t>
  </si>
  <si>
    <t>Each</t>
  </si>
  <si>
    <t>L F</t>
  </si>
  <si>
    <t>Part 2E: COPPER TO LEAD FITTINGS</t>
  </si>
  <si>
    <t>Part 2F: DUCTILE IRON SERVICE SADDLES</t>
  </si>
  <si>
    <t>Part 2B: CORPORATION STOPS</t>
  </si>
  <si>
    <t>Part 2C: CURB STOP VALVES</t>
  </si>
  <si>
    <t>Part 2G: STOP  BOXES AND COMPONENTS</t>
  </si>
  <si>
    <t xml:space="preserve">PART I - TOTAL BID PRICE
</t>
  </si>
  <si>
    <t xml:space="preserve">PART II - TOTAL BID PRICE
</t>
  </si>
  <si>
    <t>TOTAL BID PRICE (PART I+PART II)
Please enter this amount on line response on Supplier Portal via www.stpaulbids.com</t>
  </si>
  <si>
    <t>No Bid</t>
  </si>
  <si>
    <t>BID FORM SUMMARY EVENT 1412</t>
  </si>
  <si>
    <t>Joints</t>
  </si>
  <si>
    <t>Core&amp;Main</t>
  </si>
  <si>
    <t>Dakota Supply</t>
  </si>
  <si>
    <t>Ferguson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</si>
</sst>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theme="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wrapText="1"/>
    </xf>
    <xf numFmtId="0" fontId="6" fillId="0" borderId="1" xfId="1" applyFont="1" applyAlignment="1">
      <alignment wrapText="1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12" fontId="4" fillId="0" borderId="2" xfId="0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44" fontId="6" fillId="3" borderId="2" xfId="2" applyFont="1" applyFill="1" applyBorder="1" applyAlignment="1">
      <alignment wrapText="1"/>
    </xf>
    <xf numFmtId="44" fontId="4" fillId="0" borderId="2" xfId="2" applyFont="1" applyBorder="1" applyAlignment="1">
      <alignment wrapText="1"/>
    </xf>
    <xf numFmtId="44" fontId="4" fillId="4" borderId="2" xfId="2" applyFont="1" applyFill="1" applyBorder="1" applyAlignment="1">
      <alignment wrapText="1"/>
    </xf>
    <xf numFmtId="44" fontId="4" fillId="0" borderId="0" xfId="2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44" fontId="6" fillId="0" borderId="1" xfId="2" applyFont="1" applyBorder="1" applyAlignment="1">
      <alignment wrapText="1"/>
    </xf>
    <xf numFmtId="44" fontId="2" fillId="0" borderId="2" xfId="2" applyFont="1" applyBorder="1" applyAlignment="1">
      <alignment wrapText="1"/>
    </xf>
    <xf numFmtId="44" fontId="8" fillId="2" borderId="2" xfId="2" applyFont="1" applyFill="1" applyBorder="1" applyAlignment="1">
      <alignment wrapText="1"/>
    </xf>
    <xf numFmtId="44" fontId="7" fillId="2" borderId="2" xfId="2" applyFont="1" applyFill="1" applyBorder="1" applyAlignment="1">
      <alignment wrapText="1"/>
    </xf>
    <xf numFmtId="44" fontId="4" fillId="2" borderId="2" xfId="2" applyFont="1" applyFill="1" applyBorder="1" applyAlignment="1">
      <alignment wrapText="1"/>
    </xf>
    <xf numFmtId="44" fontId="9" fillId="2" borderId="2" xfId="2" applyFont="1" applyFill="1" applyBorder="1" applyAlignment="1">
      <alignment wrapText="1"/>
    </xf>
    <xf numFmtId="44" fontId="4" fillId="0" borderId="3" xfId="2" applyFont="1" applyBorder="1" applyAlignment="1">
      <alignment wrapText="1"/>
    </xf>
    <xf numFmtId="44" fontId="11" fillId="0" borderId="0" xfId="2" applyFont="1" applyAlignment="1">
      <alignment wrapText="1"/>
    </xf>
    <xf numFmtId="44" fontId="12" fillId="0" borderId="0" xfId="2" applyFont="1" applyBorder="1" applyAlignment="1">
      <alignment wrapText="1"/>
    </xf>
    <xf numFmtId="44" fontId="11" fillId="0" borderId="2" xfId="2" applyFont="1" applyBorder="1" applyAlignment="1">
      <alignment wrapText="1"/>
    </xf>
    <xf numFmtId="44" fontId="11" fillId="0" borderId="2" xfId="2" applyFont="1" applyBorder="1" applyAlignment="1">
      <alignment vertical="center" wrapText="1"/>
    </xf>
    <xf numFmtId="44" fontId="13" fillId="0" borderId="2" xfId="2" applyFont="1" applyBorder="1" applyAlignment="1">
      <alignment vertical="center" wrapText="1"/>
    </xf>
    <xf numFmtId="44" fontId="12" fillId="2" borderId="2" xfId="2" applyFont="1" applyFill="1" applyBorder="1" applyAlignment="1">
      <alignment wrapText="1"/>
    </xf>
    <xf numFmtId="44" fontId="4" fillId="0" borderId="0" xfId="2" applyNumberFormat="1" applyFont="1" applyAlignment="1">
      <alignment wrapText="1"/>
    </xf>
    <xf numFmtId="44" fontId="6" fillId="0" borderId="1" xfId="2" applyNumberFormat="1" applyFont="1" applyBorder="1" applyAlignment="1">
      <alignment wrapText="1"/>
    </xf>
    <xf numFmtId="44" fontId="4" fillId="0" borderId="4" xfId="2" applyNumberFormat="1" applyFont="1" applyBorder="1" applyAlignment="1">
      <alignment wrapText="1"/>
    </xf>
    <xf numFmtId="44" fontId="8" fillId="2" borderId="2" xfId="2" applyNumberFormat="1" applyFont="1" applyFill="1" applyBorder="1" applyAlignment="1">
      <alignment wrapText="1"/>
    </xf>
    <xf numFmtId="44" fontId="4" fillId="0" borderId="2" xfId="2" applyNumberFormat="1" applyFont="1" applyBorder="1" applyAlignment="1">
      <alignment wrapText="1"/>
    </xf>
    <xf numFmtId="44" fontId="9" fillId="2" borderId="2" xfId="2" applyNumberFormat="1" applyFont="1" applyFill="1" applyBorder="1" applyAlignment="1">
      <alignment wrapText="1"/>
    </xf>
    <xf numFmtId="44" fontId="5" fillId="0" borderId="5" xfId="2" applyFont="1" applyBorder="1" applyAlignment="1">
      <alignment horizontal="center" wrapText="1"/>
    </xf>
    <xf numFmtId="44" fontId="5" fillId="0" borderId="4" xfId="2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</cellXfs>
  <cellStyles count="3">
    <cellStyle name="Currency" xfId="2" builtinId="4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BB92-1129-467E-AFCB-14BCE4760FA5}">
  <dimension ref="A1:L129"/>
  <sheetViews>
    <sheetView tabSelected="1" topLeftCell="A50" workbookViewId="0">
      <selection activeCell="A4" sqref="A4:I55"/>
    </sheetView>
  </sheetViews>
  <sheetFormatPr defaultRowHeight="15" x14ac:dyDescent="0.25"/>
  <cols>
    <col min="1" max="1" width="5.28515625" style="13" customWidth="1"/>
    <col min="2" max="2" width="62.85546875" style="3" customWidth="1"/>
    <col min="3" max="3" width="6.42578125" style="3" customWidth="1"/>
    <col min="4" max="4" width="8" style="13" customWidth="1"/>
    <col min="5" max="5" width="9.28515625" style="17" hidden="1" customWidth="1"/>
    <col min="6" max="6" width="15.28515625" style="17" hidden="1" customWidth="1"/>
    <col min="7" max="7" width="9.5703125" style="17" hidden="1" customWidth="1"/>
    <col min="8" max="8" width="18.140625" style="17" hidden="1" customWidth="1"/>
    <col min="9" max="9" width="10.85546875" style="29" customWidth="1"/>
    <col min="10" max="10" width="18.140625" style="35" customWidth="1"/>
    <col min="11" max="11" width="9.85546875" style="17" customWidth="1"/>
    <col min="12" max="12" width="18.140625" style="17" customWidth="1"/>
    <col min="13" max="16384" width="9.140625" style="3"/>
  </cols>
  <sheetData>
    <row r="1" spans="1:12" ht="39.75" customHeight="1" x14ac:dyDescent="0.3">
      <c r="A1" s="43" t="s">
        <v>135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6.25" customHeight="1" x14ac:dyDescent="0.4">
      <c r="A2" s="20"/>
      <c r="B2" s="21"/>
      <c r="C2" s="21"/>
      <c r="D2" s="21"/>
      <c r="E2" s="41" t="s">
        <v>136</v>
      </c>
      <c r="F2" s="42"/>
      <c r="G2" s="41" t="s">
        <v>137</v>
      </c>
      <c r="H2" s="42"/>
      <c r="I2" s="41" t="s">
        <v>138</v>
      </c>
      <c r="J2" s="42"/>
      <c r="K2" s="41" t="s">
        <v>139</v>
      </c>
      <c r="L2" s="42"/>
    </row>
    <row r="3" spans="1:12" s="6" customFormat="1" thickBot="1" x14ac:dyDescent="0.25">
      <c r="A3" s="4"/>
      <c r="B3" s="5" t="s">
        <v>110</v>
      </c>
      <c r="C3" s="5"/>
      <c r="D3" s="4"/>
      <c r="E3" s="14"/>
      <c r="F3" s="14"/>
      <c r="G3" s="22"/>
      <c r="H3" s="22"/>
      <c r="I3" s="30"/>
      <c r="J3" s="36"/>
      <c r="K3" s="22"/>
      <c r="L3" s="22"/>
    </row>
    <row r="4" spans="1:12" ht="30" x14ac:dyDescent="0.25">
      <c r="A4" s="1" t="s">
        <v>114</v>
      </c>
      <c r="B4" s="2" t="s">
        <v>115</v>
      </c>
      <c r="C4" s="2" t="s">
        <v>116</v>
      </c>
      <c r="D4" s="1" t="s">
        <v>117</v>
      </c>
      <c r="E4" s="15" t="s">
        <v>118</v>
      </c>
      <c r="F4" s="15" t="s">
        <v>119</v>
      </c>
      <c r="G4" s="15" t="s">
        <v>118</v>
      </c>
      <c r="H4" s="28" t="s">
        <v>119</v>
      </c>
      <c r="I4" s="31" t="s">
        <v>118</v>
      </c>
      <c r="J4" s="37" t="s">
        <v>119</v>
      </c>
      <c r="K4" s="15" t="s">
        <v>118</v>
      </c>
      <c r="L4" s="15" t="s">
        <v>119</v>
      </c>
    </row>
    <row r="5" spans="1:12" ht="15.75" x14ac:dyDescent="0.25">
      <c r="A5" s="19">
        <v>1</v>
      </c>
      <c r="B5" s="2" t="s">
        <v>57</v>
      </c>
      <c r="C5" s="2">
        <v>4</v>
      </c>
      <c r="D5" s="19" t="s">
        <v>124</v>
      </c>
      <c r="E5" s="15"/>
      <c r="F5" s="23">
        <f>E5*C5</f>
        <v>0</v>
      </c>
      <c r="G5" s="15"/>
      <c r="H5" s="28"/>
      <c r="I5" s="32">
        <v>67.23</v>
      </c>
      <c r="J5" s="37">
        <f>I5*C5</f>
        <v>268.92</v>
      </c>
      <c r="K5" s="15">
        <v>63.56</v>
      </c>
      <c r="L5" s="15">
        <v>254.24</v>
      </c>
    </row>
    <row r="6" spans="1:12" ht="15.75" x14ac:dyDescent="0.25">
      <c r="A6" s="19">
        <v>2</v>
      </c>
      <c r="B6" s="2" t="s">
        <v>58</v>
      </c>
      <c r="C6" s="2">
        <v>5</v>
      </c>
      <c r="D6" s="19" t="s">
        <v>124</v>
      </c>
      <c r="E6" s="15"/>
      <c r="F6" s="23">
        <f t="shared" ref="F6:F64" si="0">E6*C6</f>
        <v>0</v>
      </c>
      <c r="G6" s="15"/>
      <c r="H6" s="28"/>
      <c r="I6" s="32">
        <v>73.33</v>
      </c>
      <c r="J6" s="37">
        <f t="shared" ref="J6:J53" si="1">I6*C6</f>
        <v>366.65</v>
      </c>
      <c r="K6" s="15">
        <v>12.71</v>
      </c>
      <c r="L6" s="15">
        <v>63.550000000000004</v>
      </c>
    </row>
    <row r="7" spans="1:12" ht="15.75" x14ac:dyDescent="0.25">
      <c r="A7" s="19">
        <v>3</v>
      </c>
      <c r="B7" s="2" t="s">
        <v>59</v>
      </c>
      <c r="C7" s="2">
        <v>10</v>
      </c>
      <c r="D7" s="19" t="s">
        <v>124</v>
      </c>
      <c r="E7" s="15"/>
      <c r="F7" s="23">
        <f t="shared" si="0"/>
        <v>0</v>
      </c>
      <c r="G7" s="15"/>
      <c r="H7" s="28"/>
      <c r="I7" s="32">
        <v>26.35</v>
      </c>
      <c r="J7" s="37">
        <f t="shared" si="1"/>
        <v>263.5</v>
      </c>
      <c r="K7" s="15">
        <v>32.590000000000003</v>
      </c>
      <c r="L7" s="15">
        <v>325.90000000000003</v>
      </c>
    </row>
    <row r="8" spans="1:12" ht="15.75" x14ac:dyDescent="0.25">
      <c r="A8" s="19">
        <v>4</v>
      </c>
      <c r="B8" s="2" t="s">
        <v>60</v>
      </c>
      <c r="C8" s="2">
        <v>20</v>
      </c>
      <c r="D8" s="19" t="s">
        <v>124</v>
      </c>
      <c r="E8" s="15"/>
      <c r="F8" s="23">
        <f t="shared" si="0"/>
        <v>0</v>
      </c>
      <c r="G8" s="15"/>
      <c r="H8" s="28"/>
      <c r="I8" s="32">
        <v>22.27</v>
      </c>
      <c r="J8" s="37">
        <f t="shared" si="1"/>
        <v>445.4</v>
      </c>
      <c r="K8" s="15">
        <v>17.100000000000001</v>
      </c>
      <c r="L8" s="15">
        <v>342</v>
      </c>
    </row>
    <row r="9" spans="1:12" ht="15.75" x14ac:dyDescent="0.25">
      <c r="A9" s="19">
        <v>5</v>
      </c>
      <c r="B9" s="2" t="s">
        <v>61</v>
      </c>
      <c r="C9" s="2">
        <v>10</v>
      </c>
      <c r="D9" s="19" t="s">
        <v>124</v>
      </c>
      <c r="E9" s="15"/>
      <c r="F9" s="23">
        <f t="shared" si="0"/>
        <v>0</v>
      </c>
      <c r="G9" s="15"/>
      <c r="H9" s="28"/>
      <c r="I9" s="32">
        <v>23.57</v>
      </c>
      <c r="J9" s="37">
        <f t="shared" si="1"/>
        <v>235.7</v>
      </c>
      <c r="K9" s="15">
        <v>27.63</v>
      </c>
      <c r="L9" s="15">
        <v>276.3</v>
      </c>
    </row>
    <row r="10" spans="1:12" ht="15.75" x14ac:dyDescent="0.25">
      <c r="A10" s="19">
        <v>6</v>
      </c>
      <c r="B10" s="2" t="s">
        <v>62</v>
      </c>
      <c r="C10" s="2">
        <v>10</v>
      </c>
      <c r="D10" s="19" t="s">
        <v>124</v>
      </c>
      <c r="E10" s="15"/>
      <c r="F10" s="23">
        <f t="shared" si="0"/>
        <v>0</v>
      </c>
      <c r="G10" s="15"/>
      <c r="H10" s="28"/>
      <c r="I10" s="32">
        <v>8.2799999999999994</v>
      </c>
      <c r="J10" s="37">
        <f t="shared" si="1"/>
        <v>82.8</v>
      </c>
      <c r="K10" s="15">
        <v>9.6199999999999992</v>
      </c>
      <c r="L10" s="15">
        <v>96.199999999999989</v>
      </c>
    </row>
    <row r="11" spans="1:12" ht="15.75" x14ac:dyDescent="0.25">
      <c r="A11" s="19">
        <v>7</v>
      </c>
      <c r="B11" s="2" t="s">
        <v>63</v>
      </c>
      <c r="C11" s="2">
        <v>10</v>
      </c>
      <c r="D11" s="19" t="s">
        <v>124</v>
      </c>
      <c r="E11" s="15"/>
      <c r="F11" s="23">
        <f t="shared" si="0"/>
        <v>0</v>
      </c>
      <c r="G11" s="15"/>
      <c r="H11" s="28"/>
      <c r="I11" s="32">
        <v>8.08</v>
      </c>
      <c r="J11" s="37">
        <f t="shared" si="1"/>
        <v>80.8</v>
      </c>
      <c r="K11" s="15">
        <v>9.3800000000000008</v>
      </c>
      <c r="L11" s="15">
        <v>93.800000000000011</v>
      </c>
    </row>
    <row r="12" spans="1:12" ht="19.5" customHeight="1" x14ac:dyDescent="0.25">
      <c r="A12" s="19">
        <v>8</v>
      </c>
      <c r="B12" s="2" t="s">
        <v>64</v>
      </c>
      <c r="C12" s="2">
        <v>10</v>
      </c>
      <c r="D12" s="19" t="s">
        <v>124</v>
      </c>
      <c r="E12" s="15"/>
      <c r="F12" s="23">
        <f t="shared" si="0"/>
        <v>0</v>
      </c>
      <c r="G12" s="15"/>
      <c r="H12" s="28"/>
      <c r="I12" s="32">
        <v>24.55</v>
      </c>
      <c r="J12" s="37">
        <f t="shared" si="1"/>
        <v>245.5</v>
      </c>
      <c r="K12" s="15">
        <v>9.14</v>
      </c>
      <c r="L12" s="15">
        <v>91.4</v>
      </c>
    </row>
    <row r="13" spans="1:12" ht="19.5" customHeight="1" x14ac:dyDescent="0.25">
      <c r="A13" s="19">
        <v>9</v>
      </c>
      <c r="B13" s="2" t="s">
        <v>65</v>
      </c>
      <c r="C13" s="2">
        <v>100</v>
      </c>
      <c r="D13" s="19" t="s">
        <v>124</v>
      </c>
      <c r="E13" s="15"/>
      <c r="F13" s="23">
        <f t="shared" si="0"/>
        <v>0</v>
      </c>
      <c r="G13" s="15"/>
      <c r="H13" s="28"/>
      <c r="I13" s="32">
        <v>14.82</v>
      </c>
      <c r="J13" s="37">
        <f t="shared" si="1"/>
        <v>1482</v>
      </c>
      <c r="K13" s="15">
        <v>4.78</v>
      </c>
      <c r="L13" s="15">
        <v>478</v>
      </c>
    </row>
    <row r="14" spans="1:12" ht="15.75" x14ac:dyDescent="0.25">
      <c r="A14" s="19">
        <v>10</v>
      </c>
      <c r="B14" s="2" t="s">
        <v>66</v>
      </c>
      <c r="C14" s="2">
        <v>25</v>
      </c>
      <c r="D14" s="19" t="s">
        <v>124</v>
      </c>
      <c r="E14" s="15"/>
      <c r="F14" s="23">
        <f t="shared" si="0"/>
        <v>0</v>
      </c>
      <c r="G14" s="15"/>
      <c r="H14" s="28"/>
      <c r="I14" s="32">
        <v>60.82</v>
      </c>
      <c r="J14" s="37">
        <f t="shared" si="1"/>
        <v>1520.5</v>
      </c>
      <c r="K14" s="15">
        <v>127.8</v>
      </c>
      <c r="L14" s="15">
        <v>3195</v>
      </c>
    </row>
    <row r="15" spans="1:12" ht="15.75" x14ac:dyDescent="0.25">
      <c r="A15" s="19">
        <v>11</v>
      </c>
      <c r="B15" s="2" t="s">
        <v>67</v>
      </c>
      <c r="C15" s="2">
        <v>25</v>
      </c>
      <c r="D15" s="19" t="s">
        <v>124</v>
      </c>
      <c r="E15" s="15"/>
      <c r="F15" s="23">
        <f t="shared" si="0"/>
        <v>0</v>
      </c>
      <c r="G15" s="15"/>
      <c r="H15" s="28"/>
      <c r="I15" s="32">
        <v>23.36</v>
      </c>
      <c r="J15" s="37">
        <f t="shared" si="1"/>
        <v>584</v>
      </c>
      <c r="K15" s="15">
        <v>51.4</v>
      </c>
      <c r="L15" s="15">
        <v>1285</v>
      </c>
    </row>
    <row r="16" spans="1:12" ht="15.75" x14ac:dyDescent="0.25">
      <c r="A16" s="19">
        <v>12</v>
      </c>
      <c r="B16" s="2" t="s">
        <v>68</v>
      </c>
      <c r="C16" s="2">
        <v>15</v>
      </c>
      <c r="D16" s="19" t="s">
        <v>124</v>
      </c>
      <c r="E16" s="15"/>
      <c r="F16" s="23">
        <f t="shared" si="0"/>
        <v>0</v>
      </c>
      <c r="G16" s="15"/>
      <c r="H16" s="28"/>
      <c r="I16" s="32">
        <v>16.18</v>
      </c>
      <c r="J16" s="37">
        <f t="shared" si="1"/>
        <v>242.7</v>
      </c>
      <c r="K16" s="15">
        <v>40.18</v>
      </c>
      <c r="L16" s="15">
        <v>602.70000000000005</v>
      </c>
    </row>
    <row r="17" spans="1:12" ht="15.75" x14ac:dyDescent="0.25">
      <c r="A17" s="19">
        <v>13</v>
      </c>
      <c r="B17" s="2" t="s">
        <v>69</v>
      </c>
      <c r="C17" s="2">
        <v>25</v>
      </c>
      <c r="D17" s="19" t="s">
        <v>124</v>
      </c>
      <c r="E17" s="15"/>
      <c r="F17" s="23">
        <f t="shared" si="0"/>
        <v>0</v>
      </c>
      <c r="G17" s="15"/>
      <c r="H17" s="28"/>
      <c r="I17" s="32">
        <v>4.96</v>
      </c>
      <c r="J17" s="37">
        <f t="shared" si="1"/>
        <v>124</v>
      </c>
      <c r="K17" s="15">
        <v>30.13</v>
      </c>
      <c r="L17" s="15">
        <v>753.25</v>
      </c>
    </row>
    <row r="18" spans="1:12" ht="15.75" x14ac:dyDescent="0.25">
      <c r="A18" s="19">
        <v>14</v>
      </c>
      <c r="B18" s="2" t="s">
        <v>70</v>
      </c>
      <c r="C18" s="2">
        <v>400</v>
      </c>
      <c r="D18" s="19" t="s">
        <v>124</v>
      </c>
      <c r="E18" s="15"/>
      <c r="F18" s="23">
        <f t="shared" si="0"/>
        <v>0</v>
      </c>
      <c r="G18" s="15"/>
      <c r="H18" s="28"/>
      <c r="I18" s="32">
        <v>12.62</v>
      </c>
      <c r="J18" s="37">
        <f t="shared" si="1"/>
        <v>5048</v>
      </c>
      <c r="K18" s="15">
        <v>41.51</v>
      </c>
      <c r="L18" s="15">
        <v>16604</v>
      </c>
    </row>
    <row r="19" spans="1:12" ht="15.75" x14ac:dyDescent="0.25">
      <c r="A19" s="19">
        <v>15</v>
      </c>
      <c r="B19" s="2" t="s">
        <v>71</v>
      </c>
      <c r="C19" s="2">
        <v>25</v>
      </c>
      <c r="D19" s="19" t="s">
        <v>124</v>
      </c>
      <c r="E19" s="15"/>
      <c r="F19" s="23">
        <f t="shared" si="0"/>
        <v>0</v>
      </c>
      <c r="G19" s="15"/>
      <c r="H19" s="28"/>
      <c r="I19" s="32">
        <v>30.33</v>
      </c>
      <c r="J19" s="37">
        <f t="shared" si="1"/>
        <v>758.25</v>
      </c>
      <c r="K19" s="15">
        <v>128.54</v>
      </c>
      <c r="L19" s="15">
        <v>3213.5</v>
      </c>
    </row>
    <row r="20" spans="1:12" ht="15.75" x14ac:dyDescent="0.25">
      <c r="A20" s="19">
        <v>16</v>
      </c>
      <c r="B20" s="2" t="s">
        <v>72</v>
      </c>
      <c r="C20" s="2">
        <v>100</v>
      </c>
      <c r="D20" s="19" t="s">
        <v>124</v>
      </c>
      <c r="E20" s="15"/>
      <c r="F20" s="23">
        <f t="shared" si="0"/>
        <v>0</v>
      </c>
      <c r="G20" s="15"/>
      <c r="H20" s="28"/>
      <c r="I20" s="32">
        <v>8.2899999999999991</v>
      </c>
      <c r="J20" s="37">
        <f t="shared" si="1"/>
        <v>828.99999999999989</v>
      </c>
      <c r="K20" s="15">
        <v>32.840000000000003</v>
      </c>
      <c r="L20" s="15">
        <v>3284.0000000000005</v>
      </c>
    </row>
    <row r="21" spans="1:12" ht="15.75" x14ac:dyDescent="0.25">
      <c r="A21" s="19">
        <v>17</v>
      </c>
      <c r="B21" s="2" t="s">
        <v>73</v>
      </c>
      <c r="C21" s="2">
        <v>200</v>
      </c>
      <c r="D21" s="19" t="s">
        <v>124</v>
      </c>
      <c r="E21" s="15"/>
      <c r="F21" s="23">
        <f t="shared" si="0"/>
        <v>0</v>
      </c>
      <c r="G21" s="15"/>
      <c r="H21" s="28"/>
      <c r="I21" s="32">
        <v>0.67</v>
      </c>
      <c r="J21" s="37">
        <f t="shared" si="1"/>
        <v>134</v>
      </c>
      <c r="K21" s="15">
        <v>0.85</v>
      </c>
      <c r="L21" s="15">
        <v>170</v>
      </c>
    </row>
    <row r="22" spans="1:12" ht="15.75" x14ac:dyDescent="0.25">
      <c r="A22" s="19">
        <v>18</v>
      </c>
      <c r="B22" s="2" t="s">
        <v>74</v>
      </c>
      <c r="C22" s="2">
        <v>100</v>
      </c>
      <c r="D22" s="19" t="s">
        <v>124</v>
      </c>
      <c r="E22" s="15"/>
      <c r="F22" s="23">
        <f t="shared" si="0"/>
        <v>0</v>
      </c>
      <c r="G22" s="15"/>
      <c r="H22" s="28"/>
      <c r="I22" s="32">
        <v>1.21</v>
      </c>
      <c r="J22" s="37">
        <f t="shared" si="1"/>
        <v>121</v>
      </c>
      <c r="K22" s="15">
        <v>1.53</v>
      </c>
      <c r="L22" s="15">
        <v>153</v>
      </c>
    </row>
    <row r="23" spans="1:12" ht="15.75" x14ac:dyDescent="0.25">
      <c r="A23" s="19">
        <v>19</v>
      </c>
      <c r="B23" s="2" t="s">
        <v>75</v>
      </c>
      <c r="C23" s="2">
        <v>10</v>
      </c>
      <c r="D23" s="19" t="s">
        <v>124</v>
      </c>
      <c r="E23" s="15"/>
      <c r="F23" s="23">
        <f t="shared" si="0"/>
        <v>0</v>
      </c>
      <c r="G23" s="15"/>
      <c r="H23" s="28"/>
      <c r="I23" s="32">
        <v>6.89</v>
      </c>
      <c r="J23" s="37">
        <f t="shared" si="1"/>
        <v>68.899999999999991</v>
      </c>
      <c r="K23" s="15">
        <v>9.39</v>
      </c>
      <c r="L23" s="15">
        <v>93.9</v>
      </c>
    </row>
    <row r="24" spans="1:12" ht="15.75" x14ac:dyDescent="0.25">
      <c r="A24" s="19">
        <v>20</v>
      </c>
      <c r="B24" s="2" t="s">
        <v>76</v>
      </c>
      <c r="C24" s="2">
        <v>10</v>
      </c>
      <c r="D24" s="19" t="s">
        <v>124</v>
      </c>
      <c r="E24" s="15"/>
      <c r="F24" s="23">
        <f t="shared" si="0"/>
        <v>0</v>
      </c>
      <c r="G24" s="15"/>
      <c r="H24" s="28"/>
      <c r="I24" s="32">
        <v>11.58</v>
      </c>
      <c r="J24" s="37">
        <f t="shared" si="1"/>
        <v>115.8</v>
      </c>
      <c r="K24" s="15">
        <v>15.64</v>
      </c>
      <c r="L24" s="15">
        <v>156.4</v>
      </c>
    </row>
    <row r="25" spans="1:12" ht="15.75" x14ac:dyDescent="0.25">
      <c r="A25" s="19">
        <v>21</v>
      </c>
      <c r="B25" s="2" t="s">
        <v>77</v>
      </c>
      <c r="C25" s="2">
        <v>50</v>
      </c>
      <c r="D25" s="19" t="s">
        <v>124</v>
      </c>
      <c r="E25" s="15"/>
      <c r="F25" s="23">
        <f t="shared" si="0"/>
        <v>0</v>
      </c>
      <c r="G25" s="15"/>
      <c r="H25" s="28"/>
      <c r="I25" s="33">
        <v>5.79</v>
      </c>
      <c r="J25" s="37">
        <f t="shared" si="1"/>
        <v>289.5</v>
      </c>
      <c r="K25" s="15">
        <v>14.35</v>
      </c>
      <c r="L25" s="15">
        <v>717.5</v>
      </c>
    </row>
    <row r="26" spans="1:12" ht="15.75" x14ac:dyDescent="0.25">
      <c r="A26" s="19">
        <v>22</v>
      </c>
      <c r="B26" s="2" t="s">
        <v>78</v>
      </c>
      <c r="C26" s="2">
        <v>25</v>
      </c>
      <c r="D26" s="19" t="s">
        <v>124</v>
      </c>
      <c r="E26" s="15"/>
      <c r="F26" s="23">
        <f t="shared" si="0"/>
        <v>0</v>
      </c>
      <c r="G26" s="15"/>
      <c r="H26" s="28"/>
      <c r="I26" s="33">
        <v>21.09</v>
      </c>
      <c r="J26" s="37">
        <f t="shared" si="1"/>
        <v>527.25</v>
      </c>
      <c r="K26" s="15">
        <v>26.79</v>
      </c>
      <c r="L26" s="15">
        <v>669.75</v>
      </c>
    </row>
    <row r="27" spans="1:12" ht="15.75" x14ac:dyDescent="0.25">
      <c r="A27" s="19">
        <v>23</v>
      </c>
      <c r="B27" s="2" t="s">
        <v>81</v>
      </c>
      <c r="C27" s="2">
        <v>100</v>
      </c>
      <c r="D27" s="19" t="s">
        <v>124</v>
      </c>
      <c r="E27" s="15"/>
      <c r="F27" s="23">
        <f t="shared" si="0"/>
        <v>0</v>
      </c>
      <c r="G27" s="15"/>
      <c r="H27" s="28"/>
      <c r="I27" s="31">
        <v>5.14</v>
      </c>
      <c r="J27" s="37">
        <f t="shared" si="1"/>
        <v>514</v>
      </c>
      <c r="K27" s="15">
        <v>12.56</v>
      </c>
      <c r="L27" s="15">
        <v>1256</v>
      </c>
    </row>
    <row r="28" spans="1:12" ht="15.75" x14ac:dyDescent="0.25">
      <c r="A28" s="19">
        <v>24</v>
      </c>
      <c r="B28" s="2" t="s">
        <v>82</v>
      </c>
      <c r="C28" s="2">
        <v>20</v>
      </c>
      <c r="D28" s="19" t="s">
        <v>124</v>
      </c>
      <c r="E28" s="15"/>
      <c r="F28" s="23">
        <f t="shared" si="0"/>
        <v>0</v>
      </c>
      <c r="G28" s="15"/>
      <c r="H28" s="28"/>
      <c r="I28" s="31">
        <v>7.9</v>
      </c>
      <c r="J28" s="37">
        <f t="shared" si="1"/>
        <v>158</v>
      </c>
      <c r="K28" s="15">
        <v>20.420000000000002</v>
      </c>
      <c r="L28" s="15">
        <v>408.40000000000003</v>
      </c>
    </row>
    <row r="29" spans="1:12" ht="15.75" x14ac:dyDescent="0.25">
      <c r="A29" s="19">
        <v>25</v>
      </c>
      <c r="B29" s="2" t="s">
        <v>83</v>
      </c>
      <c r="C29" s="2">
        <v>20</v>
      </c>
      <c r="D29" s="19" t="s">
        <v>124</v>
      </c>
      <c r="E29" s="15"/>
      <c r="F29" s="23">
        <f t="shared" si="0"/>
        <v>0</v>
      </c>
      <c r="G29" s="15"/>
      <c r="H29" s="28"/>
      <c r="I29" s="31">
        <v>15.73</v>
      </c>
      <c r="J29" s="37">
        <f t="shared" si="1"/>
        <v>314.60000000000002</v>
      </c>
      <c r="K29" s="15">
        <v>48.17</v>
      </c>
      <c r="L29" s="15">
        <v>963.40000000000009</v>
      </c>
    </row>
    <row r="30" spans="1:12" ht="15.75" x14ac:dyDescent="0.25">
      <c r="A30" s="19">
        <v>26</v>
      </c>
      <c r="B30" s="2" t="s">
        <v>84</v>
      </c>
      <c r="C30" s="2">
        <v>20</v>
      </c>
      <c r="D30" s="19" t="s">
        <v>124</v>
      </c>
      <c r="E30" s="15"/>
      <c r="F30" s="23">
        <f t="shared" si="0"/>
        <v>0</v>
      </c>
      <c r="G30" s="15"/>
      <c r="H30" s="28"/>
      <c r="I30" s="31">
        <v>9.08</v>
      </c>
      <c r="J30" s="37">
        <f t="shared" si="1"/>
        <v>181.6</v>
      </c>
      <c r="K30" s="15">
        <v>27.86</v>
      </c>
      <c r="L30" s="15">
        <v>557.20000000000005</v>
      </c>
    </row>
    <row r="31" spans="1:12" ht="15.75" x14ac:dyDescent="0.25">
      <c r="A31" s="19">
        <v>27</v>
      </c>
      <c r="B31" s="2" t="s">
        <v>85</v>
      </c>
      <c r="C31" s="2">
        <v>20</v>
      </c>
      <c r="D31" s="19" t="s">
        <v>124</v>
      </c>
      <c r="E31" s="15"/>
      <c r="F31" s="23">
        <f t="shared" si="0"/>
        <v>0</v>
      </c>
      <c r="G31" s="15"/>
      <c r="H31" s="28"/>
      <c r="I31" s="31">
        <v>16.86</v>
      </c>
      <c r="J31" s="37">
        <f t="shared" si="1"/>
        <v>337.2</v>
      </c>
      <c r="K31" s="15">
        <v>21.3</v>
      </c>
      <c r="L31" s="15">
        <v>426</v>
      </c>
    </row>
    <row r="32" spans="1:12" ht="15.75" x14ac:dyDescent="0.25">
      <c r="A32" s="19">
        <v>28</v>
      </c>
      <c r="B32" s="2" t="s">
        <v>86</v>
      </c>
      <c r="C32" s="2">
        <v>20</v>
      </c>
      <c r="D32" s="19" t="s">
        <v>124</v>
      </c>
      <c r="E32" s="15"/>
      <c r="F32" s="23">
        <f t="shared" si="0"/>
        <v>0</v>
      </c>
      <c r="G32" s="15"/>
      <c r="H32" s="28"/>
      <c r="I32" s="31">
        <v>8.23</v>
      </c>
      <c r="J32" s="37">
        <f t="shared" si="1"/>
        <v>164.60000000000002</v>
      </c>
      <c r="K32" s="15">
        <v>21.3</v>
      </c>
      <c r="L32" s="15">
        <v>426</v>
      </c>
    </row>
    <row r="33" spans="1:12" ht="15.75" x14ac:dyDescent="0.25">
      <c r="A33" s="19">
        <v>29</v>
      </c>
      <c r="B33" s="2" t="s">
        <v>87</v>
      </c>
      <c r="C33" s="2">
        <v>20</v>
      </c>
      <c r="D33" s="19" t="s">
        <v>124</v>
      </c>
      <c r="E33" s="15"/>
      <c r="F33" s="23">
        <f t="shared" si="0"/>
        <v>0</v>
      </c>
      <c r="G33" s="15"/>
      <c r="H33" s="28"/>
      <c r="I33" s="31">
        <v>11.03</v>
      </c>
      <c r="J33" s="37">
        <f t="shared" si="1"/>
        <v>220.6</v>
      </c>
      <c r="K33" s="15">
        <v>28.27</v>
      </c>
      <c r="L33" s="15">
        <v>565.4</v>
      </c>
    </row>
    <row r="34" spans="1:12" ht="15.75" x14ac:dyDescent="0.25">
      <c r="A34" s="19">
        <v>30</v>
      </c>
      <c r="B34" s="2" t="s">
        <v>88</v>
      </c>
      <c r="C34" s="2">
        <v>10</v>
      </c>
      <c r="D34" s="19" t="s">
        <v>124</v>
      </c>
      <c r="E34" s="15"/>
      <c r="F34" s="23">
        <f t="shared" si="0"/>
        <v>0</v>
      </c>
      <c r="G34" s="15"/>
      <c r="H34" s="28"/>
      <c r="I34" s="31">
        <v>2.68</v>
      </c>
      <c r="J34" s="37">
        <f t="shared" si="1"/>
        <v>26.8</v>
      </c>
      <c r="K34" s="15">
        <v>7.85</v>
      </c>
      <c r="L34" s="15">
        <v>78.5</v>
      </c>
    </row>
    <row r="35" spans="1:12" ht="15.75" x14ac:dyDescent="0.25">
      <c r="A35" s="19">
        <v>31</v>
      </c>
      <c r="B35" s="2" t="s">
        <v>89</v>
      </c>
      <c r="C35" s="2">
        <v>10</v>
      </c>
      <c r="D35" s="19" t="s">
        <v>124</v>
      </c>
      <c r="E35" s="15"/>
      <c r="F35" s="23">
        <f t="shared" si="0"/>
        <v>0</v>
      </c>
      <c r="G35" s="15"/>
      <c r="H35" s="28"/>
      <c r="I35" s="31">
        <v>3.02</v>
      </c>
      <c r="J35" s="37">
        <f t="shared" si="1"/>
        <v>30.2</v>
      </c>
      <c r="K35" s="15">
        <v>9.3800000000000008</v>
      </c>
      <c r="L35" s="15">
        <v>93.800000000000011</v>
      </c>
    </row>
    <row r="36" spans="1:12" ht="15.75" x14ac:dyDescent="0.25">
      <c r="A36" s="19">
        <v>32</v>
      </c>
      <c r="B36" s="2" t="s">
        <v>90</v>
      </c>
      <c r="C36" s="2">
        <v>20</v>
      </c>
      <c r="D36" s="19" t="s">
        <v>124</v>
      </c>
      <c r="E36" s="15"/>
      <c r="F36" s="23">
        <f t="shared" si="0"/>
        <v>0</v>
      </c>
      <c r="G36" s="15"/>
      <c r="H36" s="28"/>
      <c r="I36" s="31">
        <v>3.78</v>
      </c>
      <c r="J36" s="37">
        <f t="shared" si="1"/>
        <v>75.599999999999994</v>
      </c>
      <c r="K36" s="15">
        <v>14.15</v>
      </c>
      <c r="L36" s="15">
        <v>283</v>
      </c>
    </row>
    <row r="37" spans="1:12" ht="15.75" x14ac:dyDescent="0.25">
      <c r="A37" s="19">
        <v>33</v>
      </c>
      <c r="B37" s="2" t="s">
        <v>91</v>
      </c>
      <c r="C37" s="2">
        <v>20</v>
      </c>
      <c r="D37" s="19" t="s">
        <v>124</v>
      </c>
      <c r="E37" s="15"/>
      <c r="F37" s="23">
        <f t="shared" si="0"/>
        <v>0</v>
      </c>
      <c r="G37" s="15"/>
      <c r="H37" s="28"/>
      <c r="I37" s="31">
        <v>9.6300000000000008</v>
      </c>
      <c r="J37" s="37">
        <f t="shared" si="1"/>
        <v>192.60000000000002</v>
      </c>
      <c r="K37" s="15">
        <v>5.26</v>
      </c>
      <c r="L37" s="15">
        <v>105.19999999999999</v>
      </c>
    </row>
    <row r="38" spans="1:12" ht="15.75" x14ac:dyDescent="0.25">
      <c r="A38" s="19">
        <v>34</v>
      </c>
      <c r="B38" s="2" t="s">
        <v>92</v>
      </c>
      <c r="C38" s="2">
        <v>50</v>
      </c>
      <c r="D38" s="19" t="s">
        <v>124</v>
      </c>
      <c r="E38" s="15"/>
      <c r="F38" s="23">
        <f t="shared" si="0"/>
        <v>0</v>
      </c>
      <c r="G38" s="15"/>
      <c r="H38" s="28"/>
      <c r="I38" s="31">
        <v>7.14</v>
      </c>
      <c r="J38" s="37">
        <f t="shared" si="1"/>
        <v>357</v>
      </c>
      <c r="K38" s="15">
        <v>2.62</v>
      </c>
      <c r="L38" s="15">
        <v>131</v>
      </c>
    </row>
    <row r="39" spans="1:12" ht="15.75" x14ac:dyDescent="0.25">
      <c r="A39" s="19">
        <v>35</v>
      </c>
      <c r="B39" s="2" t="s">
        <v>93</v>
      </c>
      <c r="C39" s="2">
        <v>20</v>
      </c>
      <c r="D39" s="19" t="s">
        <v>124</v>
      </c>
      <c r="E39" s="15"/>
      <c r="F39" s="23">
        <f t="shared" si="0"/>
        <v>0</v>
      </c>
      <c r="G39" s="15"/>
      <c r="H39" s="28"/>
      <c r="I39" s="31">
        <v>17.64</v>
      </c>
      <c r="J39" s="37">
        <f t="shared" si="1"/>
        <v>352.8</v>
      </c>
      <c r="K39" s="15">
        <v>3.98</v>
      </c>
      <c r="L39" s="15">
        <v>79.599999999999994</v>
      </c>
    </row>
    <row r="40" spans="1:12" ht="15.75" x14ac:dyDescent="0.25">
      <c r="A40" s="19">
        <v>36</v>
      </c>
      <c r="B40" s="2" t="s">
        <v>94</v>
      </c>
      <c r="C40" s="2">
        <v>20</v>
      </c>
      <c r="D40" s="19" t="s">
        <v>124</v>
      </c>
      <c r="E40" s="15"/>
      <c r="F40" s="23">
        <f t="shared" si="0"/>
        <v>0</v>
      </c>
      <c r="G40" s="15"/>
      <c r="H40" s="28"/>
      <c r="I40" s="31">
        <v>11.21</v>
      </c>
      <c r="J40" s="37">
        <f t="shared" si="1"/>
        <v>224.20000000000002</v>
      </c>
      <c r="K40" s="15">
        <v>2.39</v>
      </c>
      <c r="L40" s="15">
        <v>47.800000000000004</v>
      </c>
    </row>
    <row r="41" spans="1:12" ht="15.75" x14ac:dyDescent="0.25">
      <c r="A41" s="19">
        <v>37</v>
      </c>
      <c r="B41" s="2" t="s">
        <v>95</v>
      </c>
      <c r="C41" s="2">
        <v>20</v>
      </c>
      <c r="D41" s="19" t="s">
        <v>124</v>
      </c>
      <c r="E41" s="15"/>
      <c r="F41" s="23">
        <f t="shared" si="0"/>
        <v>0</v>
      </c>
      <c r="G41" s="15"/>
      <c r="H41" s="28"/>
      <c r="I41" s="31">
        <v>11.91</v>
      </c>
      <c r="J41" s="37">
        <f t="shared" si="1"/>
        <v>238.2</v>
      </c>
      <c r="K41" s="15">
        <v>11.47</v>
      </c>
      <c r="L41" s="15">
        <v>229.4</v>
      </c>
    </row>
    <row r="42" spans="1:12" ht="15.75" x14ac:dyDescent="0.25">
      <c r="A42" s="19">
        <v>38</v>
      </c>
      <c r="B42" s="2" t="s">
        <v>96</v>
      </c>
      <c r="C42" s="2">
        <v>20</v>
      </c>
      <c r="D42" s="19" t="s">
        <v>124</v>
      </c>
      <c r="E42" s="15"/>
      <c r="F42" s="23">
        <f t="shared" si="0"/>
        <v>0</v>
      </c>
      <c r="G42" s="15"/>
      <c r="H42" s="28"/>
      <c r="I42" s="31">
        <v>5.79</v>
      </c>
      <c r="J42" s="37">
        <f t="shared" si="1"/>
        <v>115.8</v>
      </c>
      <c r="K42" s="15">
        <v>6.68</v>
      </c>
      <c r="L42" s="15">
        <v>133.6</v>
      </c>
    </row>
    <row r="43" spans="1:12" ht="15.75" x14ac:dyDescent="0.25">
      <c r="A43" s="19">
        <v>39</v>
      </c>
      <c r="B43" s="2" t="s">
        <v>97</v>
      </c>
      <c r="C43" s="2">
        <v>20</v>
      </c>
      <c r="D43" s="19" t="s">
        <v>124</v>
      </c>
      <c r="E43" s="15"/>
      <c r="F43" s="23">
        <f t="shared" si="0"/>
        <v>0</v>
      </c>
      <c r="G43" s="15"/>
      <c r="H43" s="28"/>
      <c r="I43" s="31">
        <v>16.100000000000001</v>
      </c>
      <c r="J43" s="37">
        <f t="shared" si="1"/>
        <v>322</v>
      </c>
      <c r="K43" s="15">
        <v>17.239999999999998</v>
      </c>
      <c r="L43" s="15">
        <v>344.79999999999995</v>
      </c>
    </row>
    <row r="44" spans="1:12" ht="15.75" x14ac:dyDescent="0.25">
      <c r="A44" s="19">
        <v>40</v>
      </c>
      <c r="B44" s="2" t="s">
        <v>98</v>
      </c>
      <c r="C44" s="2">
        <v>20</v>
      </c>
      <c r="D44" s="19" t="s">
        <v>124</v>
      </c>
      <c r="E44" s="15"/>
      <c r="F44" s="23">
        <f t="shared" si="0"/>
        <v>0</v>
      </c>
      <c r="G44" s="15"/>
      <c r="H44" s="28"/>
      <c r="I44" s="31">
        <v>7.76</v>
      </c>
      <c r="J44" s="37">
        <f t="shared" si="1"/>
        <v>155.19999999999999</v>
      </c>
      <c r="K44" s="15">
        <v>9.85</v>
      </c>
      <c r="L44" s="15">
        <v>197</v>
      </c>
    </row>
    <row r="45" spans="1:12" ht="15.75" x14ac:dyDescent="0.25">
      <c r="A45" s="19">
        <v>41</v>
      </c>
      <c r="B45" s="2" t="s">
        <v>99</v>
      </c>
      <c r="C45" s="2">
        <v>100</v>
      </c>
      <c r="D45" s="19" t="s">
        <v>124</v>
      </c>
      <c r="E45" s="15"/>
      <c r="F45" s="23">
        <f t="shared" si="0"/>
        <v>0</v>
      </c>
      <c r="G45" s="15"/>
      <c r="H45" s="28"/>
      <c r="I45" s="31">
        <v>0.48</v>
      </c>
      <c r="J45" s="37">
        <f t="shared" si="1"/>
        <v>48</v>
      </c>
      <c r="K45" s="15">
        <v>0.81</v>
      </c>
      <c r="L45" s="15">
        <v>81</v>
      </c>
    </row>
    <row r="46" spans="1:12" ht="15.75" x14ac:dyDescent="0.25">
      <c r="A46" s="19">
        <v>42</v>
      </c>
      <c r="B46" s="2" t="s">
        <v>100</v>
      </c>
      <c r="C46" s="2">
        <v>100</v>
      </c>
      <c r="D46" s="19" t="s">
        <v>124</v>
      </c>
      <c r="E46" s="15"/>
      <c r="F46" s="23">
        <f t="shared" si="0"/>
        <v>0</v>
      </c>
      <c r="G46" s="15"/>
      <c r="H46" s="28"/>
      <c r="I46" s="31">
        <v>0.54</v>
      </c>
      <c r="J46" s="37">
        <f t="shared" si="1"/>
        <v>54</v>
      </c>
      <c r="K46" s="15">
        <v>0.88</v>
      </c>
      <c r="L46" s="15">
        <v>88</v>
      </c>
    </row>
    <row r="47" spans="1:12" ht="15.75" x14ac:dyDescent="0.25">
      <c r="A47" s="19">
        <v>43</v>
      </c>
      <c r="B47" s="2" t="s">
        <v>101</v>
      </c>
      <c r="C47" s="2">
        <v>200</v>
      </c>
      <c r="D47" s="19" t="s">
        <v>124</v>
      </c>
      <c r="E47" s="15"/>
      <c r="F47" s="23">
        <f t="shared" si="0"/>
        <v>0</v>
      </c>
      <c r="G47" s="15"/>
      <c r="H47" s="28"/>
      <c r="I47" s="31">
        <v>0.88</v>
      </c>
      <c r="J47" s="37">
        <f t="shared" si="1"/>
        <v>176</v>
      </c>
      <c r="K47" s="15"/>
      <c r="L47" s="15">
        <v>0</v>
      </c>
    </row>
    <row r="48" spans="1:12" ht="15.75" x14ac:dyDescent="0.25">
      <c r="A48" s="19">
        <v>44</v>
      </c>
      <c r="B48" s="2" t="s">
        <v>102</v>
      </c>
      <c r="C48" s="2">
        <v>100</v>
      </c>
      <c r="D48" s="19" t="s">
        <v>124</v>
      </c>
      <c r="E48" s="15"/>
      <c r="F48" s="23">
        <f t="shared" si="0"/>
        <v>0</v>
      </c>
      <c r="G48" s="15"/>
      <c r="H48" s="28"/>
      <c r="I48" s="31">
        <v>0.96</v>
      </c>
      <c r="J48" s="37">
        <f t="shared" si="1"/>
        <v>96</v>
      </c>
      <c r="K48" s="15"/>
      <c r="L48" s="15">
        <v>0</v>
      </c>
    </row>
    <row r="49" spans="1:12" ht="15.75" x14ac:dyDescent="0.25">
      <c r="A49" s="19">
        <v>45</v>
      </c>
      <c r="B49" s="2" t="s">
        <v>103</v>
      </c>
      <c r="C49" s="2">
        <v>500</v>
      </c>
      <c r="D49" s="19" t="s">
        <v>124</v>
      </c>
      <c r="E49" s="15"/>
      <c r="F49" s="23">
        <f t="shared" si="0"/>
        <v>0</v>
      </c>
      <c r="G49" s="15"/>
      <c r="H49" s="28"/>
      <c r="I49" s="31">
        <v>0.15</v>
      </c>
      <c r="J49" s="37">
        <f t="shared" si="1"/>
        <v>75</v>
      </c>
      <c r="K49" s="15"/>
      <c r="L49" s="15">
        <v>0</v>
      </c>
    </row>
    <row r="50" spans="1:12" ht="15.75" x14ac:dyDescent="0.25">
      <c r="A50" s="19">
        <v>46</v>
      </c>
      <c r="B50" s="2" t="s">
        <v>104</v>
      </c>
      <c r="C50" s="2">
        <v>500</v>
      </c>
      <c r="D50" s="19" t="s">
        <v>124</v>
      </c>
      <c r="E50" s="15"/>
      <c r="F50" s="23">
        <f t="shared" si="0"/>
        <v>0</v>
      </c>
      <c r="G50" s="15"/>
      <c r="H50" s="28"/>
      <c r="I50" s="31">
        <v>0.3</v>
      </c>
      <c r="J50" s="37">
        <f t="shared" si="1"/>
        <v>150</v>
      </c>
      <c r="K50" s="15"/>
      <c r="L50" s="15">
        <v>0</v>
      </c>
    </row>
    <row r="51" spans="1:12" ht="15.75" x14ac:dyDescent="0.25">
      <c r="A51" s="19">
        <v>47</v>
      </c>
      <c r="B51" s="2" t="s">
        <v>105</v>
      </c>
      <c r="C51" s="2">
        <v>100</v>
      </c>
      <c r="D51" s="19" t="s">
        <v>124</v>
      </c>
      <c r="E51" s="15"/>
      <c r="F51" s="23">
        <f t="shared" si="0"/>
        <v>0</v>
      </c>
      <c r="G51" s="15"/>
      <c r="H51" s="28"/>
      <c r="I51" s="31">
        <v>0.23</v>
      </c>
      <c r="J51" s="37">
        <f t="shared" si="1"/>
        <v>23</v>
      </c>
      <c r="K51" s="15"/>
      <c r="L51" s="15">
        <v>0</v>
      </c>
    </row>
    <row r="52" spans="1:12" ht="15.75" x14ac:dyDescent="0.25">
      <c r="A52" s="19">
        <v>48</v>
      </c>
      <c r="B52" s="2" t="s">
        <v>106</v>
      </c>
      <c r="C52" s="2">
        <v>50</v>
      </c>
      <c r="D52" s="19" t="s">
        <v>124</v>
      </c>
      <c r="E52" s="15"/>
      <c r="F52" s="23">
        <f t="shared" si="0"/>
        <v>0</v>
      </c>
      <c r="G52" s="15"/>
      <c r="H52" s="28"/>
      <c r="I52" s="31">
        <v>0.13</v>
      </c>
      <c r="J52" s="37">
        <f t="shared" si="1"/>
        <v>6.5</v>
      </c>
      <c r="K52" s="15"/>
      <c r="L52" s="15">
        <v>0</v>
      </c>
    </row>
    <row r="53" spans="1:12" ht="15.75" x14ac:dyDescent="0.25">
      <c r="A53" s="19">
        <v>49</v>
      </c>
      <c r="B53" s="2" t="s">
        <v>107</v>
      </c>
      <c r="C53" s="2">
        <v>50</v>
      </c>
      <c r="D53" s="19" t="s">
        <v>124</v>
      </c>
      <c r="E53" s="15"/>
      <c r="F53" s="23">
        <f t="shared" si="0"/>
        <v>0</v>
      </c>
      <c r="G53" s="15"/>
      <c r="H53" s="28"/>
      <c r="I53" s="31">
        <v>0.18</v>
      </c>
      <c r="J53" s="37">
        <f t="shared" si="1"/>
        <v>9</v>
      </c>
      <c r="K53" s="15"/>
      <c r="L53" s="15">
        <v>0</v>
      </c>
    </row>
    <row r="54" spans="1:12" ht="30" x14ac:dyDescent="0.25">
      <c r="A54" s="19">
        <v>50</v>
      </c>
      <c r="B54" s="2" t="s">
        <v>108</v>
      </c>
      <c r="C54" s="2">
        <v>200</v>
      </c>
      <c r="D54" s="19" t="s">
        <v>124</v>
      </c>
      <c r="E54" s="15"/>
      <c r="F54" s="23">
        <f t="shared" si="0"/>
        <v>0</v>
      </c>
      <c r="G54" s="15"/>
      <c r="H54" s="28"/>
      <c r="I54" s="29">
        <v>1.02</v>
      </c>
      <c r="J54" s="37">
        <f>I54*C54</f>
        <v>204</v>
      </c>
      <c r="K54" s="15">
        <v>1.0900000000000001</v>
      </c>
      <c r="L54" s="15">
        <v>218.00000000000003</v>
      </c>
    </row>
    <row r="55" spans="1:12" ht="15.75" x14ac:dyDescent="0.25">
      <c r="A55" s="19">
        <v>51</v>
      </c>
      <c r="B55" s="2" t="s">
        <v>109</v>
      </c>
      <c r="C55" s="2">
        <v>6</v>
      </c>
      <c r="D55" s="19" t="s">
        <v>124</v>
      </c>
      <c r="E55" s="15"/>
      <c r="F55" s="23">
        <f t="shared" si="0"/>
        <v>0</v>
      </c>
      <c r="G55" s="15"/>
      <c r="H55" s="15"/>
      <c r="I55" s="31">
        <v>409.46</v>
      </c>
      <c r="J55" s="37">
        <f>I55*C55</f>
        <v>2456.7599999999998</v>
      </c>
      <c r="K55" s="15"/>
      <c r="L55" s="15">
        <v>0</v>
      </c>
    </row>
    <row r="56" spans="1:12" ht="28.5" customHeight="1" x14ac:dyDescent="0.25">
      <c r="A56" s="48" t="s">
        <v>131</v>
      </c>
      <c r="B56" s="48"/>
      <c r="C56" s="48"/>
      <c r="D56" s="48"/>
      <c r="E56" s="48"/>
      <c r="F56" s="24">
        <f>SUM(F5:F55)</f>
        <v>0</v>
      </c>
      <c r="G56" s="24"/>
      <c r="H56" s="24">
        <f t="shared" ref="H56:L56" si="2">SUM(H5:H55)</f>
        <v>0</v>
      </c>
      <c r="I56" s="34"/>
      <c r="J56" s="38">
        <f t="shared" si="2"/>
        <v>21113.43</v>
      </c>
      <c r="K56" s="24"/>
      <c r="L56" s="24">
        <f t="shared" si="2"/>
        <v>39632.490000000005</v>
      </c>
    </row>
    <row r="57" spans="1:12" ht="21.75" customHeight="1" x14ac:dyDescent="0.25">
      <c r="A57" s="49" t="s">
        <v>120</v>
      </c>
      <c r="B57" s="49"/>
      <c r="C57" s="49"/>
      <c r="D57" s="49"/>
      <c r="E57" s="49"/>
      <c r="F57" s="25" t="s">
        <v>134</v>
      </c>
      <c r="G57" s="15"/>
      <c r="H57" s="15"/>
      <c r="I57" s="31"/>
      <c r="J57" s="39"/>
      <c r="K57" s="15"/>
      <c r="L57" s="15"/>
    </row>
    <row r="58" spans="1:12" x14ac:dyDescent="0.25">
      <c r="A58" s="4"/>
      <c r="B58" s="5" t="s">
        <v>111</v>
      </c>
      <c r="C58" s="5"/>
      <c r="D58" s="4"/>
      <c r="E58" s="14"/>
      <c r="F58" s="14"/>
      <c r="G58" s="15"/>
      <c r="H58" s="15"/>
      <c r="I58" s="31"/>
      <c r="J58" s="39"/>
      <c r="K58" s="15"/>
      <c r="L58" s="15"/>
    </row>
    <row r="59" spans="1:12" x14ac:dyDescent="0.25">
      <c r="A59" s="7"/>
      <c r="B59" s="8" t="s">
        <v>112</v>
      </c>
      <c r="C59" s="8"/>
      <c r="D59" s="9"/>
      <c r="E59" s="16"/>
      <c r="F59" s="16"/>
      <c r="G59" s="15"/>
      <c r="H59" s="15"/>
      <c r="I59" s="31"/>
      <c r="J59" s="39"/>
      <c r="K59" s="15"/>
      <c r="L59" s="15"/>
    </row>
    <row r="60" spans="1:12" ht="15.75" x14ac:dyDescent="0.25">
      <c r="A60" s="19">
        <v>52</v>
      </c>
      <c r="B60" s="2" t="s">
        <v>0</v>
      </c>
      <c r="C60" s="2">
        <v>300</v>
      </c>
      <c r="D60" s="19" t="s">
        <v>125</v>
      </c>
      <c r="E60" s="15"/>
      <c r="F60" s="23">
        <f t="shared" si="0"/>
        <v>0</v>
      </c>
      <c r="G60" s="15">
        <v>7.2</v>
      </c>
      <c r="H60" s="15">
        <v>2160</v>
      </c>
      <c r="I60" s="31">
        <v>6.19</v>
      </c>
      <c r="J60" s="39">
        <f>I60*C60</f>
        <v>1857.0000000000002</v>
      </c>
      <c r="K60" s="15">
        <v>6.96</v>
      </c>
      <c r="L60" s="15">
        <v>2088</v>
      </c>
    </row>
    <row r="61" spans="1:12" ht="15.75" x14ac:dyDescent="0.25">
      <c r="A61" s="19">
        <v>53</v>
      </c>
      <c r="B61" s="2" t="s">
        <v>1</v>
      </c>
      <c r="C61" s="11">
        <v>18000</v>
      </c>
      <c r="D61" s="19" t="s">
        <v>125</v>
      </c>
      <c r="E61" s="15"/>
      <c r="F61" s="23">
        <f t="shared" si="0"/>
        <v>0</v>
      </c>
      <c r="G61" s="15">
        <v>9.3000000000000007</v>
      </c>
      <c r="H61" s="15">
        <v>167400</v>
      </c>
      <c r="I61" s="31">
        <v>8.2200000000000006</v>
      </c>
      <c r="J61" s="39">
        <f t="shared" ref="J61:J124" si="3">I61*C61</f>
        <v>147960</v>
      </c>
      <c r="K61" s="15">
        <v>9.24</v>
      </c>
      <c r="L61" s="15">
        <v>166320</v>
      </c>
    </row>
    <row r="62" spans="1:12" ht="15.75" x14ac:dyDescent="0.25">
      <c r="A62" s="19">
        <v>54</v>
      </c>
      <c r="B62" s="2" t="s">
        <v>2</v>
      </c>
      <c r="C62" s="2">
        <v>600</v>
      </c>
      <c r="D62" s="19" t="s">
        <v>125</v>
      </c>
      <c r="E62" s="15"/>
      <c r="F62" s="23">
        <f t="shared" si="0"/>
        <v>0</v>
      </c>
      <c r="G62" s="15">
        <v>14.82</v>
      </c>
      <c r="H62" s="15">
        <v>8892</v>
      </c>
      <c r="I62" s="31">
        <v>13.1</v>
      </c>
      <c r="J62" s="39">
        <f t="shared" si="3"/>
        <v>7860</v>
      </c>
      <c r="K62" s="15">
        <v>14.72</v>
      </c>
      <c r="L62" s="15">
        <v>8832</v>
      </c>
    </row>
    <row r="63" spans="1:12" ht="15.75" x14ac:dyDescent="0.25">
      <c r="A63" s="19">
        <v>55</v>
      </c>
      <c r="B63" s="2" t="s">
        <v>3</v>
      </c>
      <c r="C63" s="2">
        <v>300</v>
      </c>
      <c r="D63" s="19" t="s">
        <v>125</v>
      </c>
      <c r="E63" s="15"/>
      <c r="F63" s="23">
        <f t="shared" si="0"/>
        <v>0</v>
      </c>
      <c r="G63" s="15">
        <v>22.75</v>
      </c>
      <c r="H63" s="15">
        <v>6825</v>
      </c>
      <c r="I63" s="31">
        <v>20.11</v>
      </c>
      <c r="J63" s="39">
        <f t="shared" si="3"/>
        <v>6033</v>
      </c>
      <c r="K63" s="15">
        <v>22.59</v>
      </c>
      <c r="L63" s="15">
        <v>6777</v>
      </c>
    </row>
    <row r="64" spans="1:12" ht="15.75" x14ac:dyDescent="0.25">
      <c r="A64" s="19">
        <v>56</v>
      </c>
      <c r="B64" s="2" t="s">
        <v>5</v>
      </c>
      <c r="C64" s="2">
        <v>100</v>
      </c>
      <c r="D64" s="19" t="s">
        <v>124</v>
      </c>
      <c r="E64" s="15"/>
      <c r="F64" s="23">
        <f t="shared" si="0"/>
        <v>0</v>
      </c>
      <c r="G64" s="15">
        <v>42</v>
      </c>
      <c r="H64" s="15">
        <v>4200</v>
      </c>
      <c r="I64" s="31">
        <v>3.7</v>
      </c>
      <c r="J64" s="39">
        <f t="shared" si="3"/>
        <v>370</v>
      </c>
      <c r="K64" s="15">
        <v>43.25</v>
      </c>
      <c r="L64" s="15">
        <v>4325</v>
      </c>
    </row>
    <row r="65" spans="1:12" ht="15.75" x14ac:dyDescent="0.25">
      <c r="A65" s="19">
        <v>57</v>
      </c>
      <c r="B65" s="2" t="s">
        <v>6</v>
      </c>
      <c r="C65" s="2">
        <v>300</v>
      </c>
      <c r="D65" s="19" t="s">
        <v>124</v>
      </c>
      <c r="E65" s="15"/>
      <c r="F65" s="23">
        <f t="shared" ref="F65:F119" si="4">E65*C65</f>
        <v>0</v>
      </c>
      <c r="G65" s="15">
        <v>62</v>
      </c>
      <c r="H65" s="15">
        <v>18600</v>
      </c>
      <c r="I65" s="31">
        <v>5.43</v>
      </c>
      <c r="J65" s="39">
        <f t="shared" si="3"/>
        <v>1629</v>
      </c>
      <c r="K65" s="15">
        <v>63.41</v>
      </c>
      <c r="L65" s="15">
        <v>19023</v>
      </c>
    </row>
    <row r="66" spans="1:12" ht="15.75" x14ac:dyDescent="0.25">
      <c r="A66" s="19">
        <v>58</v>
      </c>
      <c r="B66" s="12" t="s">
        <v>7</v>
      </c>
      <c r="C66" s="2">
        <v>200</v>
      </c>
      <c r="D66" s="19" t="s">
        <v>124</v>
      </c>
      <c r="E66" s="15"/>
      <c r="F66" s="23">
        <f t="shared" si="4"/>
        <v>0</v>
      </c>
      <c r="G66" s="15">
        <v>108.5</v>
      </c>
      <c r="H66" s="15">
        <v>21700</v>
      </c>
      <c r="I66" s="31">
        <v>9.57</v>
      </c>
      <c r="J66" s="39">
        <f t="shared" si="3"/>
        <v>1914</v>
      </c>
      <c r="K66" s="15">
        <v>107.47</v>
      </c>
      <c r="L66" s="15">
        <v>21494</v>
      </c>
    </row>
    <row r="67" spans="1:12" x14ac:dyDescent="0.25">
      <c r="A67" s="9"/>
      <c r="B67" s="8" t="s">
        <v>128</v>
      </c>
      <c r="C67" s="10"/>
      <c r="D67" s="9"/>
      <c r="E67" s="16"/>
      <c r="F67" s="16" t="s">
        <v>134</v>
      </c>
      <c r="G67" s="15"/>
      <c r="H67" s="15"/>
      <c r="I67" s="31"/>
      <c r="J67" s="39"/>
      <c r="K67" s="15"/>
      <c r="L67" s="15"/>
    </row>
    <row r="68" spans="1:12" ht="30" x14ac:dyDescent="0.25">
      <c r="A68" s="19">
        <v>59</v>
      </c>
      <c r="B68" s="2" t="s">
        <v>4</v>
      </c>
      <c r="C68" s="2">
        <v>500</v>
      </c>
      <c r="D68" s="19" t="s">
        <v>124</v>
      </c>
      <c r="E68" s="15"/>
      <c r="F68" s="23">
        <f t="shared" si="4"/>
        <v>0</v>
      </c>
      <c r="G68" s="15">
        <v>73.782857142857139</v>
      </c>
      <c r="H68" s="15">
        <v>36891.428571428572</v>
      </c>
      <c r="I68" s="31">
        <v>66.34</v>
      </c>
      <c r="J68" s="39">
        <f t="shared" si="3"/>
        <v>33170</v>
      </c>
      <c r="K68" s="15">
        <v>67.650000000000006</v>
      </c>
      <c r="L68" s="15">
        <v>33825</v>
      </c>
    </row>
    <row r="69" spans="1:12" ht="30" x14ac:dyDescent="0.25">
      <c r="A69" s="19">
        <v>60</v>
      </c>
      <c r="B69" s="2" t="s">
        <v>9</v>
      </c>
      <c r="C69" s="2">
        <v>15</v>
      </c>
      <c r="D69" s="19" t="s">
        <v>124</v>
      </c>
      <c r="E69" s="15"/>
      <c r="F69" s="23">
        <f t="shared" si="4"/>
        <v>0</v>
      </c>
      <c r="G69" s="15">
        <v>175.07428571428571</v>
      </c>
      <c r="H69" s="15">
        <v>2626.1142857142854</v>
      </c>
      <c r="I69" s="31">
        <v>158.16</v>
      </c>
      <c r="J69" s="39">
        <f t="shared" si="3"/>
        <v>2372.4</v>
      </c>
      <c r="K69" s="15">
        <v>165.95</v>
      </c>
      <c r="L69" s="15">
        <v>2489.25</v>
      </c>
    </row>
    <row r="70" spans="1:12" ht="30" x14ac:dyDescent="0.25">
      <c r="A70" s="19">
        <v>61</v>
      </c>
      <c r="B70" s="2" t="s">
        <v>8</v>
      </c>
      <c r="C70" s="2">
        <v>20</v>
      </c>
      <c r="D70" s="19" t="s">
        <v>124</v>
      </c>
      <c r="E70" s="15"/>
      <c r="F70" s="23">
        <f t="shared" si="4"/>
        <v>0</v>
      </c>
      <c r="G70" s="15">
        <v>305.72571428571428</v>
      </c>
      <c r="H70" s="15">
        <v>6114.5142857142855</v>
      </c>
      <c r="I70" s="31">
        <v>276.25</v>
      </c>
      <c r="J70" s="39">
        <f t="shared" si="3"/>
        <v>5525</v>
      </c>
      <c r="K70" s="15">
        <v>289.91000000000003</v>
      </c>
      <c r="L70" s="15">
        <v>5798.2000000000007</v>
      </c>
    </row>
    <row r="71" spans="1:12" x14ac:dyDescent="0.25">
      <c r="A71" s="9"/>
      <c r="B71" s="8" t="s">
        <v>129</v>
      </c>
      <c r="C71" s="10"/>
      <c r="D71" s="9"/>
      <c r="E71" s="16"/>
      <c r="F71" s="16" t="s">
        <v>134</v>
      </c>
      <c r="G71" s="15"/>
      <c r="H71" s="15"/>
      <c r="I71" s="31"/>
      <c r="J71" s="39"/>
      <c r="K71" s="15"/>
      <c r="L71" s="15"/>
    </row>
    <row r="72" spans="1:12" ht="30" x14ac:dyDescent="0.25">
      <c r="A72" s="19">
        <v>62</v>
      </c>
      <c r="B72" s="2" t="s">
        <v>10</v>
      </c>
      <c r="C72" s="2">
        <v>300</v>
      </c>
      <c r="D72" s="19" t="s">
        <v>124</v>
      </c>
      <c r="E72" s="15"/>
      <c r="F72" s="23">
        <f t="shared" si="4"/>
        <v>0</v>
      </c>
      <c r="G72" s="15">
        <v>120.99428571428572</v>
      </c>
      <c r="H72" s="15">
        <v>36298.285714285717</v>
      </c>
      <c r="I72" s="31">
        <v>112.49</v>
      </c>
      <c r="J72" s="39">
        <f t="shared" si="3"/>
        <v>33747</v>
      </c>
      <c r="K72" s="15">
        <v>110.91</v>
      </c>
      <c r="L72" s="15">
        <v>33273</v>
      </c>
    </row>
    <row r="73" spans="1:12" ht="30" x14ac:dyDescent="0.25">
      <c r="A73" s="19">
        <v>63</v>
      </c>
      <c r="B73" s="2" t="s">
        <v>11</v>
      </c>
      <c r="C73" s="2">
        <v>20</v>
      </c>
      <c r="D73" s="19" t="s">
        <v>124</v>
      </c>
      <c r="E73" s="15"/>
      <c r="F73" s="23">
        <f t="shared" si="4"/>
        <v>0</v>
      </c>
      <c r="G73" s="15">
        <v>284.8</v>
      </c>
      <c r="H73" s="15">
        <v>5696</v>
      </c>
      <c r="I73" s="31">
        <v>266.24</v>
      </c>
      <c r="J73" s="39">
        <f t="shared" si="3"/>
        <v>5324.8</v>
      </c>
      <c r="K73" s="15">
        <v>270.08999999999997</v>
      </c>
      <c r="L73" s="15">
        <v>5401.7999999999993</v>
      </c>
    </row>
    <row r="74" spans="1:12" ht="30" x14ac:dyDescent="0.25">
      <c r="A74" s="19">
        <v>64</v>
      </c>
      <c r="B74" s="2" t="s">
        <v>12</v>
      </c>
      <c r="C74" s="2">
        <v>10</v>
      </c>
      <c r="D74" s="19" t="s">
        <v>124</v>
      </c>
      <c r="E74" s="15"/>
      <c r="F74" s="23">
        <f t="shared" si="4"/>
        <v>0</v>
      </c>
      <c r="G74" s="15">
        <v>460.7657142857143</v>
      </c>
      <c r="H74" s="15">
        <v>4607.6571428571433</v>
      </c>
      <c r="I74" s="31">
        <v>430.63</v>
      </c>
      <c r="J74" s="39">
        <f t="shared" si="3"/>
        <v>4306.3</v>
      </c>
      <c r="K74" s="15">
        <v>436.99</v>
      </c>
      <c r="L74" s="15">
        <v>4369.8999999999996</v>
      </c>
    </row>
    <row r="75" spans="1:12" x14ac:dyDescent="0.25">
      <c r="A75" s="9"/>
      <c r="B75" s="8" t="s">
        <v>113</v>
      </c>
      <c r="C75" s="10"/>
      <c r="D75" s="9"/>
      <c r="E75" s="16"/>
      <c r="F75" s="16" t="s">
        <v>134</v>
      </c>
      <c r="G75" s="15"/>
      <c r="H75" s="15"/>
      <c r="I75" s="31"/>
      <c r="J75" s="39"/>
      <c r="K75" s="15"/>
      <c r="L75" s="15"/>
    </row>
    <row r="76" spans="1:12" ht="30" x14ac:dyDescent="0.25">
      <c r="A76" s="19">
        <v>65</v>
      </c>
      <c r="B76" s="2" t="s">
        <v>13</v>
      </c>
      <c r="C76" s="2">
        <v>50</v>
      </c>
      <c r="D76" s="19" t="s">
        <v>124</v>
      </c>
      <c r="E76" s="15"/>
      <c r="F76" s="23">
        <f t="shared" si="4"/>
        <v>0</v>
      </c>
      <c r="G76" s="15">
        <v>18.582857142857144</v>
      </c>
      <c r="H76" s="15">
        <v>929.14285714285722</v>
      </c>
      <c r="I76" s="31">
        <v>15.37</v>
      </c>
      <c r="J76" s="39">
        <f t="shared" si="3"/>
        <v>768.5</v>
      </c>
      <c r="K76" s="15">
        <v>17.38</v>
      </c>
      <c r="L76" s="15">
        <v>869</v>
      </c>
    </row>
    <row r="77" spans="1:12" ht="30" x14ac:dyDescent="0.25">
      <c r="A77" s="19">
        <v>66</v>
      </c>
      <c r="B77" s="2" t="s">
        <v>15</v>
      </c>
      <c r="C77" s="2">
        <v>100</v>
      </c>
      <c r="D77" s="19" t="s">
        <v>124</v>
      </c>
      <c r="E77" s="15"/>
      <c r="F77" s="23">
        <f t="shared" si="4"/>
        <v>0</v>
      </c>
      <c r="G77" s="15">
        <v>28.754285714285714</v>
      </c>
      <c r="H77" s="15">
        <v>2875.4285714285716</v>
      </c>
      <c r="I77" s="31">
        <v>22.27</v>
      </c>
      <c r="J77" s="39">
        <f t="shared" si="3"/>
        <v>2227</v>
      </c>
      <c r="K77" s="15">
        <v>25.85</v>
      </c>
      <c r="L77" s="15">
        <v>2585</v>
      </c>
    </row>
    <row r="78" spans="1:12" ht="30" x14ac:dyDescent="0.25">
      <c r="A78" s="19">
        <v>67</v>
      </c>
      <c r="B78" s="2" t="s">
        <v>14</v>
      </c>
      <c r="C78" s="2">
        <v>15</v>
      </c>
      <c r="D78" s="19" t="s">
        <v>124</v>
      </c>
      <c r="E78" s="15"/>
      <c r="F78" s="23">
        <f t="shared" si="4"/>
        <v>0</v>
      </c>
      <c r="G78" s="15">
        <v>69.371428571428581</v>
      </c>
      <c r="H78" s="15">
        <v>1040.5714285714287</v>
      </c>
      <c r="I78" s="31">
        <v>95.07</v>
      </c>
      <c r="J78" s="39">
        <f t="shared" si="3"/>
        <v>1426.05</v>
      </c>
      <c r="K78" s="15">
        <v>70.48</v>
      </c>
      <c r="L78" s="15">
        <v>1057.2</v>
      </c>
    </row>
    <row r="79" spans="1:12" ht="30" x14ac:dyDescent="0.25">
      <c r="A79" s="19">
        <v>68</v>
      </c>
      <c r="B79" s="2" t="s">
        <v>16</v>
      </c>
      <c r="C79" s="2">
        <v>6</v>
      </c>
      <c r="D79" s="19" t="s">
        <v>124</v>
      </c>
      <c r="E79" s="15"/>
      <c r="F79" s="23">
        <f t="shared" si="4"/>
        <v>0</v>
      </c>
      <c r="G79" s="15">
        <v>134.12571428571428</v>
      </c>
      <c r="H79" s="15">
        <v>804.75428571428574</v>
      </c>
      <c r="I79" s="31">
        <v>121.35</v>
      </c>
      <c r="J79" s="39">
        <f t="shared" si="3"/>
        <v>728.09999999999991</v>
      </c>
      <c r="K79" s="15">
        <v>124.58</v>
      </c>
      <c r="L79" s="15">
        <v>747.48</v>
      </c>
    </row>
    <row r="80" spans="1:12" ht="30" x14ac:dyDescent="0.25">
      <c r="A80" s="19">
        <v>69</v>
      </c>
      <c r="B80" s="2" t="s">
        <v>17</v>
      </c>
      <c r="C80" s="2">
        <v>100</v>
      </c>
      <c r="D80" s="19" t="s">
        <v>124</v>
      </c>
      <c r="E80" s="15"/>
      <c r="F80" s="23">
        <f t="shared" si="4"/>
        <v>0</v>
      </c>
      <c r="G80" s="15">
        <v>30.617142857142856</v>
      </c>
      <c r="H80" s="15">
        <v>3061.7142857142858</v>
      </c>
      <c r="I80" s="31">
        <v>29.37</v>
      </c>
      <c r="J80" s="39">
        <f t="shared" si="3"/>
        <v>2937</v>
      </c>
      <c r="K80" s="15">
        <v>28.09</v>
      </c>
      <c r="L80" s="15">
        <v>2809</v>
      </c>
    </row>
    <row r="81" spans="1:12" ht="30" x14ac:dyDescent="0.25">
      <c r="A81" s="19">
        <v>70</v>
      </c>
      <c r="B81" s="2" t="s">
        <v>18</v>
      </c>
      <c r="C81" s="2">
        <v>10</v>
      </c>
      <c r="D81" s="19" t="s">
        <v>124</v>
      </c>
      <c r="E81" s="15"/>
      <c r="F81" s="23">
        <f t="shared" si="4"/>
        <v>0</v>
      </c>
      <c r="G81" s="15">
        <v>33.622857142857143</v>
      </c>
      <c r="H81" s="15">
        <v>336.2285714285714</v>
      </c>
      <c r="I81" s="31">
        <v>46.19</v>
      </c>
      <c r="J81" s="39">
        <f t="shared" si="3"/>
        <v>461.9</v>
      </c>
      <c r="K81" s="15">
        <v>21.74</v>
      </c>
      <c r="L81" s="15">
        <v>217.39999999999998</v>
      </c>
    </row>
    <row r="82" spans="1:12" ht="30" x14ac:dyDescent="0.25">
      <c r="A82" s="19">
        <v>71</v>
      </c>
      <c r="B82" s="2" t="s">
        <v>19</v>
      </c>
      <c r="C82" s="2">
        <v>5</v>
      </c>
      <c r="D82" s="19" t="s">
        <v>124</v>
      </c>
      <c r="E82" s="15"/>
      <c r="F82" s="23">
        <f t="shared" si="4"/>
        <v>0</v>
      </c>
      <c r="G82" s="15">
        <v>180.94857142857146</v>
      </c>
      <c r="H82" s="15">
        <v>904.74285714285725</v>
      </c>
      <c r="I82" s="31">
        <v>98.16</v>
      </c>
      <c r="J82" s="39">
        <f t="shared" si="3"/>
        <v>490.79999999999995</v>
      </c>
      <c r="K82" s="15">
        <v>101.35</v>
      </c>
      <c r="L82" s="15">
        <v>506.75</v>
      </c>
    </row>
    <row r="83" spans="1:12" ht="30" x14ac:dyDescent="0.25">
      <c r="A83" s="19">
        <v>72</v>
      </c>
      <c r="B83" s="2" t="s">
        <v>20</v>
      </c>
      <c r="C83" s="2">
        <v>5</v>
      </c>
      <c r="D83" s="19" t="s">
        <v>124</v>
      </c>
      <c r="E83" s="15"/>
      <c r="F83" s="23">
        <f t="shared" si="4"/>
        <v>0</v>
      </c>
      <c r="G83" s="15">
        <v>256.12571428571431</v>
      </c>
      <c r="H83" s="15">
        <v>1280.6285714285716</v>
      </c>
      <c r="I83" s="31">
        <v>181.41</v>
      </c>
      <c r="J83" s="39">
        <f t="shared" si="3"/>
        <v>907.05</v>
      </c>
      <c r="K83" s="15">
        <v>187.2</v>
      </c>
      <c r="L83" s="15">
        <v>936</v>
      </c>
    </row>
    <row r="84" spans="1:12" ht="30" x14ac:dyDescent="0.25">
      <c r="A84" s="19">
        <v>73</v>
      </c>
      <c r="B84" s="2" t="s">
        <v>21</v>
      </c>
      <c r="C84" s="2">
        <v>50</v>
      </c>
      <c r="D84" s="19" t="s">
        <v>124</v>
      </c>
      <c r="E84" s="15"/>
      <c r="F84" s="23">
        <f t="shared" si="4"/>
        <v>0</v>
      </c>
      <c r="G84" s="15">
        <v>39.542857142857144</v>
      </c>
      <c r="H84" s="15">
        <v>1977.1428571428573</v>
      </c>
      <c r="I84" s="31">
        <v>37.1</v>
      </c>
      <c r="J84" s="39">
        <f t="shared" si="3"/>
        <v>1855</v>
      </c>
      <c r="K84" s="15">
        <v>35.61</v>
      </c>
      <c r="L84" s="15">
        <v>1780.5</v>
      </c>
    </row>
    <row r="85" spans="1:12" ht="30" x14ac:dyDescent="0.25">
      <c r="A85" s="19">
        <v>74</v>
      </c>
      <c r="B85" s="2" t="s">
        <v>22</v>
      </c>
      <c r="C85" s="2">
        <v>5</v>
      </c>
      <c r="D85" s="19" t="s">
        <v>124</v>
      </c>
      <c r="E85" s="15"/>
      <c r="F85" s="23">
        <f t="shared" si="4"/>
        <v>0</v>
      </c>
      <c r="G85" s="15">
        <v>137.02857142857144</v>
      </c>
      <c r="H85" s="15">
        <v>685.14285714285722</v>
      </c>
      <c r="I85" s="31">
        <v>113.43</v>
      </c>
      <c r="J85" s="39">
        <f t="shared" si="3"/>
        <v>567.15000000000009</v>
      </c>
      <c r="K85" s="15">
        <v>117.06</v>
      </c>
      <c r="L85" s="15">
        <v>585.29999999999995</v>
      </c>
    </row>
    <row r="86" spans="1:12" ht="30" x14ac:dyDescent="0.25">
      <c r="A86" s="19">
        <v>75</v>
      </c>
      <c r="B86" s="2" t="s">
        <v>23</v>
      </c>
      <c r="C86" s="2">
        <v>10</v>
      </c>
      <c r="D86" s="19" t="s">
        <v>124</v>
      </c>
      <c r="E86" s="15"/>
      <c r="F86" s="23">
        <f t="shared" si="4"/>
        <v>0</v>
      </c>
      <c r="G86" s="15">
        <v>240.07999999999998</v>
      </c>
      <c r="H86" s="15">
        <v>2400.7999999999997</v>
      </c>
      <c r="I86" s="31">
        <v>212.25</v>
      </c>
      <c r="J86" s="39">
        <f t="shared" si="3"/>
        <v>2122.5</v>
      </c>
      <c r="K86" s="15">
        <v>217.99</v>
      </c>
      <c r="L86" s="15">
        <v>2179.9</v>
      </c>
    </row>
    <row r="87" spans="1:12" ht="15.75" x14ac:dyDescent="0.25">
      <c r="A87" s="19">
        <v>76</v>
      </c>
      <c r="B87" s="2" t="s">
        <v>24</v>
      </c>
      <c r="C87" s="2">
        <v>100</v>
      </c>
      <c r="D87" s="19" t="s">
        <v>124</v>
      </c>
      <c r="E87" s="15"/>
      <c r="F87" s="23">
        <f t="shared" si="4"/>
        <v>0</v>
      </c>
      <c r="G87" s="15">
        <v>29.69142857142857</v>
      </c>
      <c r="H87" s="15">
        <v>2969.1428571428569</v>
      </c>
      <c r="I87" s="31">
        <v>22.37</v>
      </c>
      <c r="J87" s="39">
        <f t="shared" si="3"/>
        <v>2237</v>
      </c>
      <c r="K87" s="15">
        <v>26.64</v>
      </c>
      <c r="L87" s="15">
        <v>2664</v>
      </c>
    </row>
    <row r="88" spans="1:12" x14ac:dyDescent="0.25">
      <c r="A88" s="9"/>
      <c r="B88" s="8" t="s">
        <v>126</v>
      </c>
      <c r="C88" s="10"/>
      <c r="D88" s="9"/>
      <c r="E88" s="16"/>
      <c r="F88" s="16" t="s">
        <v>134</v>
      </c>
      <c r="G88" s="15"/>
      <c r="H88" s="15"/>
      <c r="I88" s="31"/>
      <c r="J88" s="39">
        <f t="shared" si="3"/>
        <v>0</v>
      </c>
      <c r="K88" s="15"/>
      <c r="L88" s="15"/>
    </row>
    <row r="89" spans="1:12" ht="30" x14ac:dyDescent="0.25">
      <c r="A89" s="19">
        <v>77</v>
      </c>
      <c r="B89" s="2" t="s">
        <v>25</v>
      </c>
      <c r="C89" s="2">
        <v>80</v>
      </c>
      <c r="D89" s="19" t="s">
        <v>124</v>
      </c>
      <c r="E89" s="15"/>
      <c r="F89" s="23">
        <f t="shared" si="4"/>
        <v>0</v>
      </c>
      <c r="G89" s="15">
        <v>37.851428571428571</v>
      </c>
      <c r="H89" s="15">
        <v>3028.1142857142859</v>
      </c>
      <c r="I89" s="31">
        <v>34.840000000000003</v>
      </c>
      <c r="J89" s="39">
        <f t="shared" si="3"/>
        <v>2787.2000000000003</v>
      </c>
      <c r="K89" s="15">
        <v>35.86</v>
      </c>
      <c r="L89" s="15">
        <v>2868.8</v>
      </c>
    </row>
    <row r="90" spans="1:12" ht="30" x14ac:dyDescent="0.25">
      <c r="A90" s="19">
        <v>78</v>
      </c>
      <c r="B90" s="2" t="s">
        <v>26</v>
      </c>
      <c r="C90" s="2">
        <v>20</v>
      </c>
      <c r="D90" s="19" t="s">
        <v>124</v>
      </c>
      <c r="E90" s="15"/>
      <c r="F90" s="23">
        <f t="shared" si="4"/>
        <v>0</v>
      </c>
      <c r="G90" s="15">
        <v>58.754285714285707</v>
      </c>
      <c r="H90" s="15">
        <v>1175.0857142857142</v>
      </c>
      <c r="I90" s="31">
        <v>39.07</v>
      </c>
      <c r="J90" s="39">
        <f t="shared" si="3"/>
        <v>781.4</v>
      </c>
      <c r="K90" s="15">
        <v>55.17</v>
      </c>
      <c r="L90" s="15">
        <v>1103.4000000000001</v>
      </c>
    </row>
    <row r="91" spans="1:12" ht="30" x14ac:dyDescent="0.25">
      <c r="A91" s="19">
        <v>79</v>
      </c>
      <c r="B91" s="2" t="s">
        <v>27</v>
      </c>
      <c r="C91" s="2">
        <v>5</v>
      </c>
      <c r="D91" s="19" t="s">
        <v>124</v>
      </c>
      <c r="E91" s="15"/>
      <c r="F91" s="23">
        <f t="shared" si="4"/>
        <v>0</v>
      </c>
      <c r="G91" s="15">
        <v>51.634285714285717</v>
      </c>
      <c r="H91" s="15">
        <v>258.17142857142858</v>
      </c>
      <c r="I91" s="31">
        <v>37.380000000000003</v>
      </c>
      <c r="J91" s="39">
        <f t="shared" si="3"/>
        <v>186.9</v>
      </c>
      <c r="K91" s="15">
        <v>48.8</v>
      </c>
      <c r="L91" s="15">
        <v>244</v>
      </c>
    </row>
    <row r="92" spans="1:12" x14ac:dyDescent="0.25">
      <c r="A92" s="9"/>
      <c r="B92" s="8" t="s">
        <v>127</v>
      </c>
      <c r="C92" s="10"/>
      <c r="D92" s="9"/>
      <c r="E92" s="16"/>
      <c r="F92" s="16" t="s">
        <v>134</v>
      </c>
      <c r="G92" s="15"/>
      <c r="H92" s="15"/>
      <c r="I92" s="31"/>
      <c r="J92" s="39"/>
      <c r="K92" s="15"/>
      <c r="L92" s="15"/>
    </row>
    <row r="93" spans="1:12" ht="15.75" x14ac:dyDescent="0.25">
      <c r="A93" s="19">
        <v>80</v>
      </c>
      <c r="B93" s="2" t="s">
        <v>28</v>
      </c>
      <c r="C93" s="2">
        <v>5</v>
      </c>
      <c r="D93" s="19" t="s">
        <v>124</v>
      </c>
      <c r="E93" s="15"/>
      <c r="F93" s="23">
        <f t="shared" si="4"/>
        <v>0</v>
      </c>
      <c r="G93" s="15">
        <v>33.440000000000005</v>
      </c>
      <c r="H93" s="15">
        <v>167.20000000000002</v>
      </c>
      <c r="I93" s="31">
        <v>76.89</v>
      </c>
      <c r="J93" s="39">
        <f t="shared" si="3"/>
        <v>384.45</v>
      </c>
      <c r="K93" s="15">
        <v>36.04</v>
      </c>
      <c r="L93" s="15">
        <v>180.2</v>
      </c>
    </row>
    <row r="94" spans="1:12" ht="15.75" x14ac:dyDescent="0.25">
      <c r="A94" s="19">
        <v>81</v>
      </c>
      <c r="B94" s="2" t="s">
        <v>29</v>
      </c>
      <c r="C94" s="2">
        <v>5</v>
      </c>
      <c r="D94" s="19" t="s">
        <v>124</v>
      </c>
      <c r="E94" s="15"/>
      <c r="F94" s="23">
        <f t="shared" si="4"/>
        <v>0</v>
      </c>
      <c r="G94" s="15">
        <v>41.977142857142852</v>
      </c>
      <c r="H94" s="15">
        <v>209.88571428571424</v>
      </c>
      <c r="I94" s="31">
        <v>92.6</v>
      </c>
      <c r="J94" s="39">
        <f t="shared" si="3"/>
        <v>463</v>
      </c>
      <c r="K94" s="15">
        <v>42.34</v>
      </c>
      <c r="L94" s="15">
        <v>211.70000000000002</v>
      </c>
    </row>
    <row r="95" spans="1:12" ht="15.75" x14ac:dyDescent="0.25">
      <c r="A95" s="19">
        <v>82</v>
      </c>
      <c r="B95" s="2" t="s">
        <v>30</v>
      </c>
      <c r="C95" s="2">
        <v>2</v>
      </c>
      <c r="D95" s="19" t="s">
        <v>124</v>
      </c>
      <c r="E95" s="15"/>
      <c r="F95" s="23">
        <f t="shared" si="4"/>
        <v>0</v>
      </c>
      <c r="G95" s="15">
        <v>41.977142857142852</v>
      </c>
      <c r="H95" s="15">
        <v>83.954285714285703</v>
      </c>
      <c r="I95" s="31">
        <v>92.6</v>
      </c>
      <c r="J95" s="39">
        <f t="shared" si="3"/>
        <v>185.2</v>
      </c>
      <c r="K95" s="15">
        <v>42.62</v>
      </c>
      <c r="L95" s="15">
        <v>85.24</v>
      </c>
    </row>
    <row r="96" spans="1:12" ht="15.75" x14ac:dyDescent="0.25">
      <c r="A96" s="19">
        <v>83</v>
      </c>
      <c r="B96" s="2" t="s">
        <v>31</v>
      </c>
      <c r="C96" s="2">
        <v>200</v>
      </c>
      <c r="D96" s="19" t="s">
        <v>124</v>
      </c>
      <c r="E96" s="15"/>
      <c r="F96" s="23">
        <f t="shared" si="4"/>
        <v>0</v>
      </c>
      <c r="G96" s="15">
        <v>41.177142857142861</v>
      </c>
      <c r="H96" s="15">
        <v>8235.4285714285725</v>
      </c>
      <c r="I96" s="31">
        <v>89.17</v>
      </c>
      <c r="J96" s="39">
        <f t="shared" si="3"/>
        <v>17834</v>
      </c>
      <c r="K96" s="15">
        <v>43.78</v>
      </c>
      <c r="L96" s="15">
        <v>8756</v>
      </c>
    </row>
    <row r="97" spans="1:12" ht="15.75" x14ac:dyDescent="0.25">
      <c r="A97" s="19">
        <v>84</v>
      </c>
      <c r="B97" s="2" t="s">
        <v>32</v>
      </c>
      <c r="C97" s="2">
        <v>10</v>
      </c>
      <c r="D97" s="19" t="s">
        <v>124</v>
      </c>
      <c r="E97" s="15"/>
      <c r="F97" s="23">
        <f t="shared" si="4"/>
        <v>0</v>
      </c>
      <c r="G97" s="15">
        <v>50.765714285714289</v>
      </c>
      <c r="H97" s="15">
        <v>507.6571428571429</v>
      </c>
      <c r="I97" s="31">
        <v>95.93</v>
      </c>
      <c r="J97" s="39">
        <f t="shared" si="3"/>
        <v>959.30000000000007</v>
      </c>
      <c r="K97" s="15">
        <v>52.84</v>
      </c>
      <c r="L97" s="15">
        <v>528.40000000000009</v>
      </c>
    </row>
    <row r="98" spans="1:12" ht="15.75" x14ac:dyDescent="0.25">
      <c r="A98" s="19">
        <v>85</v>
      </c>
      <c r="B98" s="2" t="s">
        <v>33</v>
      </c>
      <c r="C98" s="2">
        <v>10</v>
      </c>
      <c r="D98" s="19" t="s">
        <v>124</v>
      </c>
      <c r="E98" s="15"/>
      <c r="F98" s="23">
        <f t="shared" si="4"/>
        <v>0</v>
      </c>
      <c r="G98" s="15">
        <v>50.765714285714289</v>
      </c>
      <c r="H98" s="15">
        <v>507.6571428571429</v>
      </c>
      <c r="I98" s="31">
        <v>104.36</v>
      </c>
      <c r="J98" s="39">
        <f t="shared" si="3"/>
        <v>1043.5999999999999</v>
      </c>
      <c r="K98" s="15">
        <v>52.78</v>
      </c>
      <c r="L98" s="15">
        <v>527.79999999999995</v>
      </c>
    </row>
    <row r="99" spans="1:12" ht="15.75" x14ac:dyDescent="0.25">
      <c r="A99" s="19">
        <v>86</v>
      </c>
      <c r="B99" s="2" t="s">
        <v>34</v>
      </c>
      <c r="C99" s="2">
        <v>25</v>
      </c>
      <c r="D99" s="19" t="s">
        <v>124</v>
      </c>
      <c r="E99" s="15"/>
      <c r="F99" s="23">
        <f t="shared" si="4"/>
        <v>0</v>
      </c>
      <c r="G99" s="15">
        <v>44.96</v>
      </c>
      <c r="H99" s="15">
        <v>1124</v>
      </c>
      <c r="I99" s="31">
        <v>112.94</v>
      </c>
      <c r="J99" s="39">
        <f t="shared" si="3"/>
        <v>2823.5</v>
      </c>
      <c r="K99" s="15">
        <v>47.92</v>
      </c>
      <c r="L99" s="15">
        <v>1198</v>
      </c>
    </row>
    <row r="100" spans="1:12" ht="15.75" x14ac:dyDescent="0.25">
      <c r="A100" s="19">
        <v>87</v>
      </c>
      <c r="B100" s="2" t="s">
        <v>35</v>
      </c>
      <c r="C100" s="2">
        <v>5</v>
      </c>
      <c r="D100" s="19" t="s">
        <v>124</v>
      </c>
      <c r="E100" s="15"/>
      <c r="F100" s="23">
        <f t="shared" si="4"/>
        <v>0</v>
      </c>
      <c r="G100" s="15">
        <v>56.08</v>
      </c>
      <c r="H100" s="15">
        <v>280.39999999999998</v>
      </c>
      <c r="I100" s="31">
        <v>123.22</v>
      </c>
      <c r="J100" s="39">
        <f t="shared" si="3"/>
        <v>616.1</v>
      </c>
      <c r="K100" s="15">
        <v>60.11</v>
      </c>
      <c r="L100" s="15">
        <v>300.55</v>
      </c>
    </row>
    <row r="101" spans="1:12" ht="15.75" x14ac:dyDescent="0.25">
      <c r="A101" s="19">
        <v>88</v>
      </c>
      <c r="B101" s="2" t="s">
        <v>36</v>
      </c>
      <c r="C101" s="2">
        <v>5</v>
      </c>
      <c r="D101" s="19" t="s">
        <v>124</v>
      </c>
      <c r="E101" s="15"/>
      <c r="F101" s="23">
        <f t="shared" si="4"/>
        <v>0</v>
      </c>
      <c r="G101" s="15">
        <v>56.08</v>
      </c>
      <c r="H101" s="15">
        <v>280.39999999999998</v>
      </c>
      <c r="I101" s="31">
        <v>144.36000000000001</v>
      </c>
      <c r="J101" s="39">
        <f t="shared" si="3"/>
        <v>721.80000000000007</v>
      </c>
      <c r="K101" s="15">
        <v>60.11</v>
      </c>
      <c r="L101" s="15">
        <v>300.55</v>
      </c>
    </row>
    <row r="102" spans="1:12" ht="15.75" x14ac:dyDescent="0.25">
      <c r="A102" s="19">
        <v>89</v>
      </c>
      <c r="B102" s="2" t="s">
        <v>37</v>
      </c>
      <c r="C102" s="2">
        <v>50</v>
      </c>
      <c r="D102" s="19" t="s">
        <v>124</v>
      </c>
      <c r="E102" s="15"/>
      <c r="F102" s="23">
        <f t="shared" si="4"/>
        <v>0</v>
      </c>
      <c r="G102" s="15">
        <v>69.714285714285708</v>
      </c>
      <c r="H102" s="15">
        <v>3485.7142857142853</v>
      </c>
      <c r="I102" s="31">
        <v>154.61000000000001</v>
      </c>
      <c r="J102" s="39">
        <f t="shared" si="3"/>
        <v>7730.5000000000009</v>
      </c>
      <c r="K102" s="15">
        <v>68.849999999999994</v>
      </c>
      <c r="L102" s="15">
        <v>3442.4999999999995</v>
      </c>
    </row>
    <row r="103" spans="1:12" ht="15.75" x14ac:dyDescent="0.25">
      <c r="A103" s="19">
        <v>90</v>
      </c>
      <c r="B103" s="2" t="s">
        <v>38</v>
      </c>
      <c r="C103" s="2">
        <v>5</v>
      </c>
      <c r="D103" s="19" t="s">
        <v>124</v>
      </c>
      <c r="E103" s="15"/>
      <c r="F103" s="23">
        <f t="shared" si="4"/>
        <v>0</v>
      </c>
      <c r="G103" s="15">
        <v>86.925714285714292</v>
      </c>
      <c r="H103" s="15">
        <v>434.62857142857149</v>
      </c>
      <c r="I103" s="31">
        <v>165.38</v>
      </c>
      <c r="J103" s="39">
        <f t="shared" si="3"/>
        <v>826.9</v>
      </c>
      <c r="K103" s="15">
        <v>85.36</v>
      </c>
      <c r="L103" s="15">
        <v>426.8</v>
      </c>
    </row>
    <row r="104" spans="1:12" ht="15.75" x14ac:dyDescent="0.25">
      <c r="A104" s="19">
        <v>91</v>
      </c>
      <c r="B104" s="2" t="s">
        <v>39</v>
      </c>
      <c r="C104" s="2">
        <v>3</v>
      </c>
      <c r="D104" s="19" t="s">
        <v>124</v>
      </c>
      <c r="E104" s="15"/>
      <c r="F104" s="23">
        <f t="shared" si="4"/>
        <v>0</v>
      </c>
      <c r="G104" s="15">
        <v>86.925714285714292</v>
      </c>
      <c r="H104" s="15">
        <v>260.77714285714285</v>
      </c>
      <c r="I104" s="31">
        <v>197.81</v>
      </c>
      <c r="J104" s="39">
        <f t="shared" si="3"/>
        <v>593.43000000000006</v>
      </c>
      <c r="K104" s="15">
        <v>85.8</v>
      </c>
      <c r="L104" s="15">
        <v>257.39999999999998</v>
      </c>
    </row>
    <row r="105" spans="1:12" ht="15.75" x14ac:dyDescent="0.25">
      <c r="A105" s="19">
        <v>92</v>
      </c>
      <c r="B105" s="2" t="s">
        <v>40</v>
      </c>
      <c r="C105" s="2">
        <v>10</v>
      </c>
      <c r="D105" s="19" t="s">
        <v>124</v>
      </c>
      <c r="E105" s="15"/>
      <c r="F105" s="23">
        <f t="shared" si="4"/>
        <v>0</v>
      </c>
      <c r="G105" s="15">
        <v>112.05714285714285</v>
      </c>
      <c r="H105" s="15">
        <v>1120.5714285714284</v>
      </c>
      <c r="I105" s="31">
        <v>211.47</v>
      </c>
      <c r="J105" s="39">
        <f t="shared" si="3"/>
        <v>2114.6999999999998</v>
      </c>
      <c r="K105" s="15">
        <v>94.91</v>
      </c>
      <c r="L105" s="15">
        <v>949.09999999999991</v>
      </c>
    </row>
    <row r="106" spans="1:12" ht="15.75" x14ac:dyDescent="0.25">
      <c r="A106" s="19">
        <v>93</v>
      </c>
      <c r="B106" s="2" t="s">
        <v>41</v>
      </c>
      <c r="C106" s="2">
        <v>1</v>
      </c>
      <c r="D106" s="19" t="s">
        <v>124</v>
      </c>
      <c r="E106" s="15"/>
      <c r="F106" s="23">
        <f t="shared" si="4"/>
        <v>0</v>
      </c>
      <c r="G106" s="15">
        <v>154.93714285714285</v>
      </c>
      <c r="H106" s="15">
        <v>154.93714285714285</v>
      </c>
      <c r="I106" s="31">
        <v>211.47</v>
      </c>
      <c r="J106" s="39">
        <f t="shared" si="3"/>
        <v>211.47</v>
      </c>
      <c r="K106" s="15">
        <v>117.56</v>
      </c>
      <c r="L106" s="15">
        <v>117.56</v>
      </c>
    </row>
    <row r="107" spans="1:12" ht="15.75" x14ac:dyDescent="0.25">
      <c r="A107" s="19">
        <v>94</v>
      </c>
      <c r="B107" s="2" t="s">
        <v>42</v>
      </c>
      <c r="C107" s="2">
        <v>1</v>
      </c>
      <c r="D107" s="19" t="s">
        <v>124</v>
      </c>
      <c r="E107" s="15"/>
      <c r="F107" s="23">
        <f t="shared" si="4"/>
        <v>0</v>
      </c>
      <c r="G107" s="15">
        <v>154.93714285714285</v>
      </c>
      <c r="H107" s="15">
        <v>154.93714285714285</v>
      </c>
      <c r="I107" s="31">
        <v>220.98</v>
      </c>
      <c r="J107" s="39">
        <f t="shared" si="3"/>
        <v>220.98</v>
      </c>
      <c r="K107" s="15">
        <v>117.56</v>
      </c>
      <c r="L107" s="15">
        <v>117.56</v>
      </c>
    </row>
    <row r="108" spans="1:12" ht="15.75" x14ac:dyDescent="0.25">
      <c r="A108" s="19">
        <v>95</v>
      </c>
      <c r="B108" s="2" t="s">
        <v>43</v>
      </c>
      <c r="C108" s="2">
        <v>1</v>
      </c>
      <c r="D108" s="19" t="s">
        <v>124</v>
      </c>
      <c r="E108" s="15"/>
      <c r="F108" s="23">
        <f t="shared" si="4"/>
        <v>0</v>
      </c>
      <c r="G108" s="15">
        <v>169.78285714285715</v>
      </c>
      <c r="H108" s="15">
        <v>169.78285714285715</v>
      </c>
      <c r="I108" s="31">
        <v>331</v>
      </c>
      <c r="J108" s="39">
        <f t="shared" si="3"/>
        <v>331</v>
      </c>
      <c r="K108" s="15">
        <v>125.71</v>
      </c>
      <c r="L108" s="15">
        <v>125.71</v>
      </c>
    </row>
    <row r="109" spans="1:12" ht="15.75" x14ac:dyDescent="0.25">
      <c r="A109" s="19">
        <v>96</v>
      </c>
      <c r="B109" s="2" t="s">
        <v>44</v>
      </c>
      <c r="C109" s="2">
        <v>1</v>
      </c>
      <c r="D109" s="19" t="s">
        <v>124</v>
      </c>
      <c r="E109" s="15"/>
      <c r="F109" s="23">
        <f t="shared" si="4"/>
        <v>0</v>
      </c>
      <c r="G109" s="15">
        <v>194.74285714285716</v>
      </c>
      <c r="H109" s="15">
        <v>194.74285714285716</v>
      </c>
      <c r="I109" s="31">
        <v>349</v>
      </c>
      <c r="J109" s="39">
        <f t="shared" si="3"/>
        <v>349</v>
      </c>
      <c r="K109" s="15">
        <v>136.38999999999999</v>
      </c>
      <c r="L109" s="15">
        <v>136.38999999999999</v>
      </c>
    </row>
    <row r="110" spans="1:12" ht="15.75" x14ac:dyDescent="0.25">
      <c r="A110" s="19">
        <v>97</v>
      </c>
      <c r="B110" s="2" t="s">
        <v>45</v>
      </c>
      <c r="C110" s="2">
        <v>1</v>
      </c>
      <c r="D110" s="19" t="s">
        <v>124</v>
      </c>
      <c r="E110" s="15"/>
      <c r="F110" s="23">
        <f t="shared" si="4"/>
        <v>0</v>
      </c>
      <c r="G110" s="15">
        <v>194.74285714285716</v>
      </c>
      <c r="H110" s="15">
        <v>194.74285714285716</v>
      </c>
      <c r="I110" s="31">
        <v>399</v>
      </c>
      <c r="J110" s="39">
        <f t="shared" si="3"/>
        <v>399</v>
      </c>
      <c r="K110" s="15">
        <v>136.38999999999999</v>
      </c>
      <c r="L110" s="15">
        <v>136.38999999999999</v>
      </c>
    </row>
    <row r="111" spans="1:12" ht="15.75" x14ac:dyDescent="0.25">
      <c r="A111" s="19">
        <v>98</v>
      </c>
      <c r="B111" s="2" t="s">
        <v>46</v>
      </c>
      <c r="C111" s="2">
        <v>1</v>
      </c>
      <c r="D111" s="19" t="s">
        <v>124</v>
      </c>
      <c r="E111" s="15"/>
      <c r="F111" s="23">
        <f t="shared" si="4"/>
        <v>0</v>
      </c>
      <c r="G111" s="15">
        <v>294.97142857142859</v>
      </c>
      <c r="H111" s="15">
        <v>294.97142857142859</v>
      </c>
      <c r="I111" s="31">
        <v>759</v>
      </c>
      <c r="J111" s="39">
        <f t="shared" si="3"/>
        <v>759</v>
      </c>
      <c r="K111" s="15">
        <v>189.98</v>
      </c>
      <c r="L111" s="15">
        <v>189.98</v>
      </c>
    </row>
    <row r="112" spans="1:12" x14ac:dyDescent="0.25">
      <c r="A112" s="9"/>
      <c r="B112" s="8" t="s">
        <v>130</v>
      </c>
      <c r="C112" s="10"/>
      <c r="D112" s="9"/>
      <c r="E112" s="16"/>
      <c r="F112" s="16" t="s">
        <v>134</v>
      </c>
      <c r="G112" s="15"/>
      <c r="H112" s="15"/>
      <c r="I112" s="31"/>
      <c r="J112" s="39"/>
      <c r="K112" s="15"/>
      <c r="L112" s="15"/>
    </row>
    <row r="113" spans="1:12" ht="15.75" x14ac:dyDescent="0.25">
      <c r="A113" s="19">
        <v>99</v>
      </c>
      <c r="B113" s="2" t="s">
        <v>47</v>
      </c>
      <c r="C113" s="2">
        <v>335</v>
      </c>
      <c r="D113" s="19" t="s">
        <v>124</v>
      </c>
      <c r="E113" s="15"/>
      <c r="F113" s="23">
        <f t="shared" si="4"/>
        <v>0</v>
      </c>
      <c r="G113" s="15">
        <v>26.171428571428571</v>
      </c>
      <c r="H113" s="15">
        <v>8767.4285714285706</v>
      </c>
      <c r="I113" s="31">
        <v>29.39</v>
      </c>
      <c r="J113" s="39">
        <f t="shared" si="3"/>
        <v>9845.65</v>
      </c>
      <c r="K113" s="15">
        <v>28.19</v>
      </c>
      <c r="L113" s="15">
        <v>9443.65</v>
      </c>
    </row>
    <row r="114" spans="1:12" ht="15.75" x14ac:dyDescent="0.25">
      <c r="A114" s="19">
        <v>100</v>
      </c>
      <c r="B114" s="2" t="s">
        <v>49</v>
      </c>
      <c r="C114" s="2">
        <v>285</v>
      </c>
      <c r="D114" s="19" t="s">
        <v>124</v>
      </c>
      <c r="E114" s="15"/>
      <c r="F114" s="23">
        <f t="shared" si="4"/>
        <v>0</v>
      </c>
      <c r="G114" s="15">
        <v>115.36</v>
      </c>
      <c r="H114" s="15">
        <v>32877.599999999999</v>
      </c>
      <c r="I114" s="31">
        <v>179.27</v>
      </c>
      <c r="J114" s="39">
        <f t="shared" si="3"/>
        <v>51091.950000000004</v>
      </c>
      <c r="K114" s="15">
        <v>105.59</v>
      </c>
      <c r="L114" s="15">
        <v>30093.15</v>
      </c>
    </row>
    <row r="115" spans="1:12" ht="15.75" x14ac:dyDescent="0.25">
      <c r="A115" s="19">
        <v>101</v>
      </c>
      <c r="B115" s="2" t="s">
        <v>48</v>
      </c>
      <c r="C115" s="2">
        <v>335</v>
      </c>
      <c r="D115" s="19" t="s">
        <v>124</v>
      </c>
      <c r="E115" s="15"/>
      <c r="F115" s="23">
        <f t="shared" si="4"/>
        <v>0</v>
      </c>
      <c r="G115" s="15">
        <v>16.011428571428571</v>
      </c>
      <c r="H115" s="15">
        <v>5363.8285714285712</v>
      </c>
      <c r="I115" s="31">
        <v>31.79</v>
      </c>
      <c r="J115" s="39">
        <f t="shared" si="3"/>
        <v>10649.65</v>
      </c>
      <c r="K115" s="15">
        <v>14.66</v>
      </c>
      <c r="L115" s="15">
        <v>4911.1000000000004</v>
      </c>
    </row>
    <row r="116" spans="1:12" ht="30" x14ac:dyDescent="0.25">
      <c r="A116" s="19">
        <v>102</v>
      </c>
      <c r="B116" s="2" t="s">
        <v>50</v>
      </c>
      <c r="C116" s="2">
        <v>50</v>
      </c>
      <c r="D116" s="19" t="s">
        <v>124</v>
      </c>
      <c r="E116" s="15"/>
      <c r="F116" s="23">
        <f t="shared" si="4"/>
        <v>0</v>
      </c>
      <c r="G116" s="15">
        <v>131.98857142857142</v>
      </c>
      <c r="H116" s="15">
        <v>6599.4285714285706</v>
      </c>
      <c r="I116" s="31">
        <v>190.84</v>
      </c>
      <c r="J116" s="39">
        <f t="shared" si="3"/>
        <v>9542</v>
      </c>
      <c r="K116" s="15">
        <v>120.81</v>
      </c>
      <c r="L116" s="15">
        <v>6040.5</v>
      </c>
    </row>
    <row r="117" spans="1:12" ht="15.75" x14ac:dyDescent="0.25">
      <c r="A117" s="19">
        <v>103</v>
      </c>
      <c r="B117" s="2" t="s">
        <v>51</v>
      </c>
      <c r="C117" s="2">
        <v>285</v>
      </c>
      <c r="D117" s="19" t="s">
        <v>124</v>
      </c>
      <c r="E117" s="15"/>
      <c r="F117" s="23">
        <f t="shared" si="4"/>
        <v>0</v>
      </c>
      <c r="G117" s="15">
        <v>126.34285714285714</v>
      </c>
      <c r="H117" s="15">
        <v>36007.714285714283</v>
      </c>
      <c r="I117" s="31">
        <v>251.51</v>
      </c>
      <c r="J117" s="39">
        <f t="shared" si="3"/>
        <v>71680.349999999991</v>
      </c>
      <c r="K117" s="15">
        <v>115.28</v>
      </c>
      <c r="L117" s="15">
        <v>32854.800000000003</v>
      </c>
    </row>
    <row r="118" spans="1:12" ht="15.75" x14ac:dyDescent="0.25">
      <c r="A118" s="19">
        <v>104</v>
      </c>
      <c r="B118" s="2" t="s">
        <v>52</v>
      </c>
      <c r="C118" s="2">
        <v>335</v>
      </c>
      <c r="D118" s="19" t="s">
        <v>124</v>
      </c>
      <c r="E118" s="15"/>
      <c r="F118" s="23">
        <f t="shared" si="4"/>
        <v>0</v>
      </c>
      <c r="G118" s="15">
        <v>117.98857142857142</v>
      </c>
      <c r="H118" s="15">
        <v>39526.171428571426</v>
      </c>
      <c r="I118" s="31">
        <v>266.87</v>
      </c>
      <c r="J118" s="39">
        <f t="shared" si="3"/>
        <v>89401.45</v>
      </c>
      <c r="K118" s="15">
        <v>107.65</v>
      </c>
      <c r="L118" s="15">
        <v>36062.75</v>
      </c>
    </row>
    <row r="119" spans="1:12" ht="39" customHeight="1" x14ac:dyDescent="0.25">
      <c r="A119" s="19">
        <v>105</v>
      </c>
      <c r="B119" s="2" t="s">
        <v>121</v>
      </c>
      <c r="C119" s="2">
        <v>335</v>
      </c>
      <c r="D119" s="19" t="s">
        <v>124</v>
      </c>
      <c r="E119" s="15"/>
      <c r="F119" s="23">
        <f t="shared" si="4"/>
        <v>0</v>
      </c>
      <c r="G119" s="15">
        <v>74.285714285714292</v>
      </c>
      <c r="H119" s="15">
        <v>24885.714285714286</v>
      </c>
      <c r="I119" s="31">
        <v>49.46</v>
      </c>
      <c r="J119" s="39">
        <f t="shared" si="3"/>
        <v>16569.099999999999</v>
      </c>
      <c r="K119" s="15">
        <v>37.03</v>
      </c>
      <c r="L119" s="15">
        <v>12405.050000000001</v>
      </c>
    </row>
    <row r="120" spans="1:12" x14ac:dyDescent="0.25">
      <c r="A120" s="9"/>
      <c r="B120" s="8" t="s">
        <v>122</v>
      </c>
      <c r="C120" s="10"/>
      <c r="D120" s="9"/>
      <c r="E120" s="16"/>
      <c r="F120" s="16" t="s">
        <v>134</v>
      </c>
      <c r="G120" s="15"/>
      <c r="H120" s="15"/>
      <c r="I120" s="31"/>
      <c r="J120" s="39"/>
      <c r="K120" s="15"/>
      <c r="L120" s="15"/>
    </row>
    <row r="121" spans="1:12" ht="15.75" x14ac:dyDescent="0.25">
      <c r="A121" s="19">
        <v>106</v>
      </c>
      <c r="B121" s="2" t="s">
        <v>79</v>
      </c>
      <c r="C121" s="2">
        <v>4</v>
      </c>
      <c r="D121" s="19" t="s">
        <v>124</v>
      </c>
      <c r="E121" s="15"/>
      <c r="F121" s="23">
        <f t="shared" ref="F121:F124" si="5">E121*C121</f>
        <v>0</v>
      </c>
      <c r="G121" s="15">
        <v>14.262857142857143</v>
      </c>
      <c r="H121" s="15">
        <v>12.48</v>
      </c>
      <c r="I121" s="31">
        <v>2.91</v>
      </c>
      <c r="J121" s="39">
        <f t="shared" si="3"/>
        <v>11.64</v>
      </c>
      <c r="K121" s="15">
        <v>24.96</v>
      </c>
      <c r="L121" s="15">
        <v>99.84</v>
      </c>
    </row>
    <row r="122" spans="1:12" ht="15.75" x14ac:dyDescent="0.25">
      <c r="A122" s="19">
        <v>107</v>
      </c>
      <c r="B122" s="2" t="s">
        <v>53</v>
      </c>
      <c r="C122" s="2">
        <v>10</v>
      </c>
      <c r="D122" s="19" t="s">
        <v>124</v>
      </c>
      <c r="E122" s="15"/>
      <c r="F122" s="23">
        <v>32.03</v>
      </c>
      <c r="G122" s="15">
        <v>7</v>
      </c>
      <c r="H122" s="15">
        <v>70</v>
      </c>
      <c r="I122" s="31">
        <v>3.63</v>
      </c>
      <c r="J122" s="39">
        <f t="shared" si="3"/>
        <v>36.299999999999997</v>
      </c>
      <c r="K122" s="15">
        <v>5.98</v>
      </c>
      <c r="L122" s="15">
        <v>59.800000000000004</v>
      </c>
    </row>
    <row r="123" spans="1:12" ht="15.75" x14ac:dyDescent="0.25">
      <c r="A123" s="19">
        <v>108</v>
      </c>
      <c r="B123" s="2" t="s">
        <v>54</v>
      </c>
      <c r="C123" s="2">
        <v>10</v>
      </c>
      <c r="D123" s="19" t="s">
        <v>124</v>
      </c>
      <c r="E123" s="15"/>
      <c r="F123" s="23">
        <v>32.03</v>
      </c>
      <c r="G123" s="15">
        <v>7.25</v>
      </c>
      <c r="H123" s="15">
        <v>72.5</v>
      </c>
      <c r="I123" s="31">
        <v>4.95</v>
      </c>
      <c r="J123" s="39">
        <f t="shared" si="3"/>
        <v>49.5</v>
      </c>
      <c r="K123" s="15">
        <v>5.98</v>
      </c>
      <c r="L123" s="15">
        <v>59.800000000000004</v>
      </c>
    </row>
    <row r="124" spans="1:12" ht="15.75" x14ac:dyDescent="0.25">
      <c r="A124" s="19">
        <v>109</v>
      </c>
      <c r="B124" s="2" t="s">
        <v>80</v>
      </c>
      <c r="C124" s="2">
        <v>30</v>
      </c>
      <c r="D124" s="19" t="s">
        <v>124</v>
      </c>
      <c r="E124" s="15"/>
      <c r="F124" s="23">
        <f t="shared" si="5"/>
        <v>0</v>
      </c>
      <c r="G124" s="15">
        <v>6.25</v>
      </c>
      <c r="H124" s="15">
        <v>187.5</v>
      </c>
      <c r="I124" s="31">
        <v>5.49</v>
      </c>
      <c r="J124" s="39">
        <f t="shared" si="3"/>
        <v>164.70000000000002</v>
      </c>
      <c r="K124" s="15">
        <v>46.89</v>
      </c>
      <c r="L124" s="15">
        <v>1406.7</v>
      </c>
    </row>
    <row r="125" spans="1:12" ht="15.75" x14ac:dyDescent="0.25">
      <c r="A125" s="19">
        <v>110</v>
      </c>
      <c r="B125" s="2" t="s">
        <v>55</v>
      </c>
      <c r="C125" s="2">
        <v>10</v>
      </c>
      <c r="D125" s="19" t="s">
        <v>124</v>
      </c>
      <c r="E125" s="15"/>
      <c r="F125" s="23">
        <v>60.99</v>
      </c>
      <c r="G125" s="15">
        <v>28.25</v>
      </c>
      <c r="H125" s="15">
        <v>282.5</v>
      </c>
      <c r="I125" s="31">
        <v>13.25</v>
      </c>
      <c r="J125" s="39">
        <f t="shared" ref="J125:J126" si="6">I125*C125</f>
        <v>132.5</v>
      </c>
      <c r="K125" s="15">
        <v>16.68</v>
      </c>
      <c r="L125" s="15">
        <v>166.8</v>
      </c>
    </row>
    <row r="126" spans="1:12" ht="15.75" x14ac:dyDescent="0.25">
      <c r="A126" s="19">
        <v>111</v>
      </c>
      <c r="B126" s="2" t="s">
        <v>56</v>
      </c>
      <c r="C126" s="2">
        <v>100</v>
      </c>
      <c r="D126" s="19" t="s">
        <v>124</v>
      </c>
      <c r="E126" s="15"/>
      <c r="F126" s="23">
        <v>60.99</v>
      </c>
      <c r="G126" s="15">
        <v>15</v>
      </c>
      <c r="H126" s="15">
        <v>1500</v>
      </c>
      <c r="I126" s="31">
        <v>10.57</v>
      </c>
      <c r="J126" s="39">
        <f t="shared" si="6"/>
        <v>1057</v>
      </c>
      <c r="K126" s="15">
        <v>12.25</v>
      </c>
      <c r="L126" s="15">
        <v>1225</v>
      </c>
    </row>
    <row r="127" spans="1:12" ht="31.5" customHeight="1" x14ac:dyDescent="0.25">
      <c r="A127" s="47" t="s">
        <v>132</v>
      </c>
      <c r="B127" s="47"/>
      <c r="C127" s="47"/>
      <c r="D127" s="47"/>
      <c r="E127" s="47"/>
      <c r="F127" s="24">
        <f>SUM(F60:F126)</f>
        <v>186.04000000000002</v>
      </c>
      <c r="G127" s="24"/>
      <c r="H127" s="24">
        <f t="shared" ref="H127" si="7">SUM(H60:H126)</f>
        <v>519753.06571428577</v>
      </c>
      <c r="I127" s="34"/>
      <c r="J127" s="38">
        <f>SUM(J60:J126)</f>
        <v>571350.7699999999</v>
      </c>
      <c r="K127" s="24"/>
      <c r="L127" s="24">
        <f t="shared" ref="L127" si="8">SUM(L60:L126)</f>
        <v>487986.65000000008</v>
      </c>
    </row>
    <row r="128" spans="1:12" ht="26.25" customHeight="1" x14ac:dyDescent="0.25">
      <c r="A128" s="45" t="s">
        <v>123</v>
      </c>
      <c r="B128" s="45"/>
      <c r="C128" s="45"/>
      <c r="D128" s="45"/>
      <c r="E128" s="45"/>
      <c r="F128" s="26"/>
      <c r="G128" s="15"/>
      <c r="H128" s="15"/>
      <c r="I128" s="31"/>
      <c r="J128" s="39"/>
      <c r="K128" s="15"/>
      <c r="L128" s="15"/>
    </row>
    <row r="129" spans="1:12" ht="66" customHeight="1" x14ac:dyDescent="0.3">
      <c r="A129" s="18">
        <v>112</v>
      </c>
      <c r="B129" s="46" t="s">
        <v>133</v>
      </c>
      <c r="C129" s="46"/>
      <c r="D129" s="46"/>
      <c r="E129" s="46"/>
      <c r="F129" s="27">
        <f>F127+F56</f>
        <v>186.04000000000002</v>
      </c>
      <c r="G129" s="15"/>
      <c r="H129" s="27">
        <f>H127+H56</f>
        <v>519753.06571428577</v>
      </c>
      <c r="I129" s="34"/>
      <c r="J129" s="40">
        <f>J127+J56</f>
        <v>592464.19999999995</v>
      </c>
      <c r="K129" s="27"/>
      <c r="L129" s="27">
        <f t="shared" ref="L129" si="9">L127+L56</f>
        <v>527619.14000000013</v>
      </c>
    </row>
  </sheetData>
  <mergeCells count="10">
    <mergeCell ref="B129:E129"/>
    <mergeCell ref="A127:E127"/>
    <mergeCell ref="A56:E56"/>
    <mergeCell ref="A57:E57"/>
    <mergeCell ref="E2:F2"/>
    <mergeCell ref="G2:H2"/>
    <mergeCell ref="I2:J2"/>
    <mergeCell ref="K2:L2"/>
    <mergeCell ref="A1:L1"/>
    <mergeCell ref="A128:E128"/>
  </mergeCells>
  <pageMargins left="1" right="1" top="1" bottom="1" header="0.5" footer="0.5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4FED7B-BE0F-4948-89E0-EF6F17E69A54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F8957411-07B1-41A2-81C9-711E1F3C688A}"/>
</file>

<file path=customXml/itemProps3.xml><?xml version="1.0" encoding="utf-8"?>
<ds:datastoreItem xmlns:ds="http://schemas.openxmlformats.org/officeDocument/2006/customXml" ds:itemID="{A400844E-7C80-4601-AF94-D91D949A06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Hernandez, Sandy (CI-StPaul)</dc:creator>
  <cp:lastModifiedBy>Queenie Tran</cp:lastModifiedBy>
  <dcterms:created xsi:type="dcterms:W3CDTF">2024-03-14T13:26:55Z</dcterms:created>
  <dcterms:modified xsi:type="dcterms:W3CDTF">2024-06-17T19:27:21Z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