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stpaulmn.sharepoint.com/sites/ProcurementProjects/Shared Documents/General/YEAR 2025/EVENTS IN 2025/EVENT 1502-21-RFB-SPRWS-LEAD FREE AT COMO WESTERN CONTRACT-MATT D/"/>
    </mc:Choice>
  </mc:AlternateContent>
  <xr:revisionPtr revIDLastSave="64" documentId="8_{AA4F8215-F08C-4385-BD74-F7CC749F0D99}" xr6:coauthVersionLast="47" xr6:coauthVersionMax="47" xr10:uidLastSave="{9CC53428-DE6F-44D4-8CB9-624113AE4FBC}"/>
  <bookViews>
    <workbookView xWindow="28680" yWindow="-120" windowWidth="29040" windowHeight="15840" xr2:uid="{D2A1B45D-FA31-4ADE-883A-C2867EA46386}"/>
  </bookViews>
  <sheets>
    <sheet name="Bid Form"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4" i="1" l="1"/>
  <c r="H44" i="1"/>
  <c r="G17" i="1" l="1"/>
  <c r="G18" i="1"/>
  <c r="G19" i="1"/>
  <c r="G20" i="1"/>
  <c r="G21" i="1"/>
  <c r="G22" i="1"/>
  <c r="G23" i="1"/>
  <c r="G24" i="1"/>
  <c r="G25" i="1"/>
  <c r="G26" i="1"/>
  <c r="G27" i="1"/>
  <c r="G28" i="1"/>
  <c r="G29" i="1"/>
  <c r="G30" i="1"/>
  <c r="G31" i="1"/>
  <c r="G32" i="1"/>
  <c r="G33" i="1"/>
  <c r="G34" i="1"/>
  <c r="G35" i="1"/>
  <c r="G36" i="1"/>
  <c r="G37" i="1"/>
  <c r="G38" i="1"/>
  <c r="G39" i="1"/>
  <c r="G40" i="1"/>
  <c r="G41" i="1"/>
  <c r="G42" i="1"/>
  <c r="G16" i="1"/>
  <c r="G12" i="1"/>
  <c r="G13" i="1"/>
  <c r="G15" i="1"/>
  <c r="G14" i="1" l="1"/>
  <c r="G11" i="1"/>
  <c r="G10" i="1"/>
  <c r="G9" i="1"/>
  <c r="G8" i="1"/>
  <c r="G7" i="1"/>
  <c r="G6" i="1"/>
  <c r="G5" i="1"/>
  <c r="F4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tc={3F0F002A-5CA6-4C05-96EA-93484A81372D}</author>
  </authors>
  <commentList>
    <comment ref="B21" authorId="0" shapeId="0" xr:uid="{3F0F002A-5CA6-4C05-96EA-93484A81372D}">
      <text>
        <t xml:space="preserve">[Threaded comment]
Your version of Excel allows you to read this threaded comment; however, any edits to it will get removed if the file is opened in a newer version of Excel. Learn more: https://go.microsoft.com/fwlink/?linkid=870924
Comment:
    Are we keeping these? From cleanout and from lateral launch? Brent doesn't have them in this: Bid item 2503.603-Rough Draft.docx  , which I used to update the special provisions.
Reply:
    Or should I add them back into the special provisions? Maybe Brent's bid item wasn't supposed to indicate omitting them. </t>
      </text>
    </comment>
  </commentList>
</comments>
</file>

<file path=xl/sharedStrings.xml><?xml version="1.0" encoding="utf-8"?>
<sst xmlns="http://schemas.openxmlformats.org/spreadsheetml/2006/main" count="123" uniqueCount="89">
  <si>
    <t>BID FOR 2025 LEAD SERVICE LINE REPLACEMENTS</t>
  </si>
  <si>
    <t>Line No.</t>
  </si>
  <si>
    <t>Spec. No.
Bid No.</t>
  </si>
  <si>
    <t>Item</t>
  </si>
  <si>
    <t>Approx Qty.</t>
  </si>
  <si>
    <t>Unit</t>
  </si>
  <si>
    <t xml:space="preserve"> Unit Price </t>
  </si>
  <si>
    <t xml:space="preserve"> Total Price </t>
  </si>
  <si>
    <t>MOBILIZATION (5% MAXIMUM)</t>
  </si>
  <si>
    <t>LUMP SUM</t>
  </si>
  <si>
    <t>REMOVE CONCRETE CURB OR CURB AND GUTTER</t>
  </si>
  <si>
    <t>LIN. FT.</t>
  </si>
  <si>
    <t xml:space="preserve">SAWING PAVEMENT </t>
  </si>
  <si>
    <t>REMOVE PAVEMENT</t>
  </si>
  <si>
    <t>CU. YD.</t>
  </si>
  <si>
    <t>REMOVE CONCRETE WALK</t>
  </si>
  <si>
    <t>SQ. FT.</t>
  </si>
  <si>
    <t>ABANDON INACTIVE SERVICE</t>
  </si>
  <si>
    <t>EACH</t>
  </si>
  <si>
    <t>HAUL AND DISPOSE OF CONTAMINATED MATERIAL</t>
  </si>
  <si>
    <t>TON</t>
  </si>
  <si>
    <t>2123.610</t>
  </si>
  <si>
    <t>STREET SWEEPER (WITH PICKUP BROOM)</t>
  </si>
  <si>
    <t>HOUR</t>
  </si>
  <si>
    <t>2201.607</t>
  </si>
  <si>
    <t>CONCRETE BASE</t>
  </si>
  <si>
    <t>AGGREGATE BASE CLASS 5</t>
  </si>
  <si>
    <t>TYPE SPWEA340F WEARING COURSE FOR STREET PAVEMENT</t>
  </si>
  <si>
    <t>MNDOT 2356</t>
  </si>
  <si>
    <t>BITUMINOUS SEAL COAT (FA-2)</t>
  </si>
  <si>
    <t>SQ YD</t>
  </si>
  <si>
    <t>BITUMINOUS MATERIAL FOR SEAL COAT (CRS-2P)</t>
  </si>
  <si>
    <t>GAL</t>
  </si>
  <si>
    <t xml:space="preserve">GRANULAR BACKFILL </t>
  </si>
  <si>
    <t>CLEAN MAINLINE SEWER</t>
  </si>
  <si>
    <t>CLEAN SEWER LATERAL</t>
  </si>
  <si>
    <t>TELEVISE SANITARY SEWER SERVICE - FROM CLEANOUT</t>
  </si>
  <si>
    <t>TELEVISE SANITARY SEWER SERVICE - LATERAL LAUNCH</t>
  </si>
  <si>
    <t>TELEVISE MAIN LINE SEWER</t>
  </si>
  <si>
    <t>20</t>
  </si>
  <si>
    <t>2504.602</t>
  </si>
  <si>
    <t>1” CURB STOP AND BOX</t>
  </si>
  <si>
    <t>21</t>
  </si>
  <si>
    <t>SACRIFICIAL ANODE</t>
  </si>
  <si>
    <t>22</t>
  </si>
  <si>
    <t>WATER UTILITY HOLE</t>
  </si>
  <si>
    <t>23</t>
  </si>
  <si>
    <t>1" CORPORATION STOP</t>
  </si>
  <si>
    <t>24</t>
  </si>
  <si>
    <t>PUBLIC LEAD SERVICE LINE REPLACEMENT - 1" COPPER</t>
  </si>
  <si>
    <t>25</t>
  </si>
  <si>
    <t>CASTING ASSEMBLY SPECIAL</t>
  </si>
  <si>
    <t>26</t>
  </si>
  <si>
    <t>4" CONCRETE WALK</t>
  </si>
  <si>
    <t>27</t>
  </si>
  <si>
    <t>CONCRETE CURB &amp; GUTTER DESIGN B-624</t>
  </si>
  <si>
    <t>28</t>
  </si>
  <si>
    <t>6" CONCRETE DRIVEWAY PAVEMENT</t>
  </si>
  <si>
    <t>SQ. YD.</t>
  </si>
  <si>
    <t>29</t>
  </si>
  <si>
    <t>TRAFFIC CONTROL</t>
  </si>
  <si>
    <t>30</t>
  </si>
  <si>
    <t>ALTERNATE PEDESTRIAN ROUTE</t>
  </si>
  <si>
    <t>31</t>
  </si>
  <si>
    <t>STORM DRAIN INLET PROTECTION</t>
  </si>
  <si>
    <t>32</t>
  </si>
  <si>
    <t>2575</t>
  </si>
  <si>
    <t>TURF AND EROSION CONTROL</t>
  </si>
  <si>
    <t>33</t>
  </si>
  <si>
    <t>PRIVATE LEAD SERVICE LINE REPLACEMENT - 1" COPPER</t>
  </si>
  <si>
    <t>34</t>
  </si>
  <si>
    <t>POTHOLING</t>
  </si>
  <si>
    <t>35</t>
  </si>
  <si>
    <t>PROJECT MANAGEMENT/CUSTOMER COORDINATION</t>
  </si>
  <si>
    <t>36</t>
  </si>
  <si>
    <t>INTERNAL SERVICE LINE RECONNECTION</t>
  </si>
  <si>
    <t>37</t>
  </si>
  <si>
    <t>INTERNAL SERVICE LINE RECONNECTION GREATER THAN 10'</t>
  </si>
  <si>
    <t>38</t>
  </si>
  <si>
    <t>FREEZING WATER SERVICES</t>
  </si>
  <si>
    <t>39</t>
  </si>
  <si>
    <t>ALLOWANCE</t>
  </si>
  <si>
    <t>40</t>
  </si>
  <si>
    <t>TOTAL BID AMOUNT
Please enter this line amount on the supplier portal via www.stpaulbids.com</t>
  </si>
  <si>
    <t>The quantities provided in this bid form are approximate only. Payment will be made for quantities of work ordered and actually installed complete.
SPRWS reserves the right to reject any or all bids, waive any informalities in any bid, and omit any part of the above work.
SPRWS intends to award all of the work shown in the Bid Form to one responsible bidder in the best interest of Owner.
By submitting a completed bid form, the bidder certifies that the bidder has examed the site of the work, the plans and specifications and is acquanted with all conditions affecting the construction of the work.
"The contract will be awarded to the lowest responsible bidder meeting the specified project requirements. Before a bid is considered for award, the bidder may be required to submit documentation to substantiate that they are a responsible bidder capable of performing the specified work, including references, experience and capabilities in performing comparable work, business and technical organization and financial resources."     
Note:  Owner reserves the right to accept/reject any or all line items. Quantities listed are an estimate; the unit bid price will be used in all instances for any quantity in the line item.</t>
  </si>
  <si>
    <t xml:space="preserve">BID FORM SUMMARY
EVENT # 1502
</t>
  </si>
  <si>
    <t>Five Star Energy Services</t>
  </si>
  <si>
    <t>Carl Bolander &amp; Sons</t>
  </si>
  <si>
    <t>C.S.McCrossan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</si>
</sst>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quot;$&quot;#,##0.00"/>
  </numFmts>
  <fonts count="10" x14ac:knownFonts="1">
    <font>
      <sz val="11"/>
      <color theme="1"/>
      <name val="Calibri"/>
      <family val="2"/>
      <scheme val="minor"/>
    </font>
    <font>
      <b/>
      <sz val="14"/>
      <color rgb="FF000000"/>
      <name val="Times New Roman"/>
      <family val="1"/>
    </font>
    <font>
      <sz val="11"/>
      <color theme="1"/>
      <name val="Times New Roman"/>
      <family val="1"/>
    </font>
    <font>
      <b/>
      <sz val="11"/>
      <color rgb="FF000000"/>
      <name val="Times New Roman"/>
      <family val="1"/>
    </font>
    <font>
      <sz val="11"/>
      <color rgb="FF000000"/>
      <name val="Times New Roman"/>
      <family val="1"/>
    </font>
    <font>
      <sz val="11"/>
      <name val="Calibri"/>
      <family val="2"/>
      <scheme val="minor"/>
    </font>
    <font>
      <sz val="11"/>
      <color rgb="FF000000"/>
      <name val="Calibri"/>
      <family val="2"/>
      <scheme val="minor"/>
    </font>
    <font>
      <sz val="8"/>
      <name val="Calibri"/>
      <family val="2"/>
      <scheme val="minor"/>
    </font>
    <font>
      <b/>
      <sz val="12"/>
      <color theme="1"/>
      <name val="Times New Roman"/>
      <family val="1"/>
    </font>
    <font>
      <b/>
      <sz val="18"/>
      <color rgb="FF000000"/>
      <name val="Times New Roman"/>
      <family val="1"/>
    </font>
  </fonts>
  <fills count="6">
    <fill>
      <patternFill patternType="none"/>
    </fill>
    <fill>
      <patternFill patternType="gray125"/>
    </fill>
    <fill>
      <patternFill patternType="solid">
        <fgColor rgb="FFFFFF00"/>
        <bgColor indexed="64"/>
      </patternFill>
    </fill>
    <fill>
      <patternFill patternType="solid">
        <fgColor rgb="FFD9D9D9"/>
        <bgColor rgb="FF000000"/>
      </patternFill>
    </fill>
    <fill>
      <patternFill patternType="solid">
        <fgColor rgb="FF00B0F0"/>
        <bgColor rgb="FF000000"/>
      </patternFill>
    </fill>
    <fill>
      <patternFill patternType="solid">
        <fgColor rgb="FFFFFF00"/>
        <bgColor rgb="FF000000"/>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34">
    <xf numFmtId="0" fontId="0" fillId="0" borderId="0" xfId="0"/>
    <xf numFmtId="0" fontId="2" fillId="0" borderId="0" xfId="0" applyFont="1" applyAlignment="1">
      <alignment wrapText="1"/>
    </xf>
    <xf numFmtId="49" fontId="2" fillId="0" borderId="1" xfId="0" applyNumberFormat="1" applyFont="1" applyBorder="1" applyAlignment="1">
      <alignment horizontal="center" wrapText="1"/>
    </xf>
    <xf numFmtId="0" fontId="2" fillId="0" borderId="1" xfId="0" applyFont="1" applyBorder="1" applyAlignment="1">
      <alignment wrapText="1"/>
    </xf>
    <xf numFmtId="0" fontId="5" fillId="0" borderId="0" xfId="0" applyFont="1" applyProtection="1">
      <protection locked="0"/>
    </xf>
    <xf numFmtId="0" fontId="6" fillId="0" borderId="0" xfId="0" applyFont="1" applyAlignment="1" applyProtection="1">
      <alignment horizontal="center"/>
      <protection locked="0"/>
    </xf>
    <xf numFmtId="3" fontId="5" fillId="0" borderId="0" xfId="0" applyNumberFormat="1" applyFont="1" applyAlignment="1" applyProtection="1">
      <alignment horizontal="center" vertical="center"/>
      <protection locked="0"/>
    </xf>
    <xf numFmtId="3" fontId="2" fillId="0" borderId="1" xfId="0" applyNumberFormat="1" applyFont="1" applyBorder="1" applyAlignment="1">
      <alignment horizontal="center" wrapText="1"/>
    </xf>
    <xf numFmtId="3" fontId="2" fillId="0" borderId="0" xfId="0" applyNumberFormat="1" applyFont="1" applyAlignment="1">
      <alignment wrapText="1"/>
    </xf>
    <xf numFmtId="49" fontId="2" fillId="0" borderId="1" xfId="0" applyNumberFormat="1" applyFont="1" applyBorder="1" applyAlignment="1">
      <alignment wrapText="1"/>
    </xf>
    <xf numFmtId="166" fontId="2" fillId="0" borderId="0" xfId="0" applyNumberFormat="1" applyFont="1" applyAlignment="1">
      <alignment wrapText="1"/>
    </xf>
    <xf numFmtId="0" fontId="1" fillId="2" borderId="1" xfId="0" applyFont="1" applyFill="1" applyBorder="1" applyAlignment="1">
      <alignment horizontal="center" wrapText="1"/>
    </xf>
    <xf numFmtId="0" fontId="1" fillId="0" borderId="1" xfId="0" applyFont="1" applyBorder="1" applyAlignment="1">
      <alignment horizontal="center" wrapText="1"/>
    </xf>
    <xf numFmtId="49" fontId="3" fillId="3" borderId="1" xfId="0" applyNumberFormat="1" applyFont="1" applyFill="1" applyBorder="1" applyAlignment="1">
      <alignment horizontal="center" wrapText="1"/>
    </xf>
    <xf numFmtId="3" fontId="3" fillId="3" borderId="1" xfId="0" applyNumberFormat="1" applyFont="1" applyFill="1" applyBorder="1" applyAlignment="1">
      <alignment horizontal="center" wrapText="1"/>
    </xf>
    <xf numFmtId="49" fontId="8" fillId="0" borderId="1" xfId="0" applyNumberFormat="1" applyFont="1" applyBorder="1" applyAlignment="1">
      <alignment horizontal="center" wrapText="1"/>
    </xf>
    <xf numFmtId="0" fontId="3" fillId="0" borderId="1" xfId="0" applyFont="1" applyBorder="1" applyAlignment="1">
      <alignment horizontal="center" wrapText="1"/>
    </xf>
    <xf numFmtId="0" fontId="4" fillId="5" borderId="1" xfId="0" applyFont="1" applyFill="1" applyBorder="1" applyAlignment="1">
      <alignment horizontal="center" wrapText="1"/>
    </xf>
    <xf numFmtId="0" fontId="1" fillId="0" borderId="2" xfId="0" applyFont="1" applyBorder="1" applyAlignment="1">
      <alignment horizontal="center" wrapText="1"/>
    </xf>
    <xf numFmtId="49" fontId="3" fillId="3" borderId="2" xfId="0" applyNumberFormat="1" applyFont="1" applyFill="1" applyBorder="1" applyAlignment="1">
      <alignment horizontal="center" wrapText="1"/>
    </xf>
    <xf numFmtId="49" fontId="2" fillId="0" borderId="2" xfId="0" applyNumberFormat="1" applyFont="1" applyBorder="1" applyAlignment="1">
      <alignment horizontal="center" wrapText="1"/>
    </xf>
    <xf numFmtId="0" fontId="3" fillId="0" borderId="2" xfId="0" applyFont="1" applyBorder="1" applyAlignment="1">
      <alignment horizontal="center" wrapText="1"/>
    </xf>
    <xf numFmtId="0" fontId="1" fillId="0" borderId="3" xfId="0" applyFont="1" applyBorder="1" applyAlignment="1">
      <alignment horizontal="center" wrapText="1"/>
    </xf>
    <xf numFmtId="0" fontId="4" fillId="5" borderId="4" xfId="0" applyFont="1" applyFill="1" applyBorder="1" applyAlignment="1">
      <alignment horizontal="center" wrapText="1"/>
    </xf>
    <xf numFmtId="166" fontId="1" fillId="0" borderId="5" xfId="0" applyNumberFormat="1" applyFont="1" applyBorder="1" applyAlignment="1">
      <alignment horizontal="center" wrapText="1"/>
    </xf>
    <xf numFmtId="166" fontId="1" fillId="0" borderId="6" xfId="0" applyNumberFormat="1" applyFont="1" applyBorder="1" applyAlignment="1">
      <alignment horizontal="center" wrapText="1"/>
    </xf>
    <xf numFmtId="166" fontId="3" fillId="3" borderId="7" xfId="0" applyNumberFormat="1" applyFont="1" applyFill="1" applyBorder="1" applyAlignment="1">
      <alignment horizontal="center" wrapText="1"/>
    </xf>
    <xf numFmtId="166" fontId="3" fillId="3" borderId="8" xfId="0" applyNumberFormat="1" applyFont="1" applyFill="1" applyBorder="1" applyAlignment="1">
      <alignment horizontal="center" wrapText="1"/>
    </xf>
    <xf numFmtId="166" fontId="2" fillId="0" borderId="7" xfId="0" applyNumberFormat="1" applyFont="1" applyBorder="1" applyAlignment="1">
      <alignment wrapText="1"/>
    </xf>
    <xf numFmtId="166" fontId="2" fillId="0" borderId="8" xfId="0" applyNumberFormat="1" applyFont="1" applyBorder="1" applyAlignment="1">
      <alignment wrapText="1"/>
    </xf>
    <xf numFmtId="166" fontId="2" fillId="0" borderId="9" xfId="0" applyNumberFormat="1" applyFont="1" applyBorder="1" applyAlignment="1">
      <alignment wrapText="1"/>
    </xf>
    <xf numFmtId="166" fontId="2" fillId="0" borderId="10" xfId="0" applyNumberFormat="1" applyFont="1" applyBorder="1" applyAlignment="1">
      <alignment wrapText="1"/>
    </xf>
    <xf numFmtId="166" fontId="9" fillId="4" borderId="11" xfId="0" applyNumberFormat="1" applyFont="1" applyFill="1" applyBorder="1" applyAlignment="1">
      <alignment horizontal="center" wrapText="1"/>
    </xf>
    <xf numFmtId="166" fontId="9" fillId="4" borderId="12" xfId="0" applyNumberFormat="1" applyFont="1" applyFill="1" applyBorder="1" applyAlignment="1">
      <alignment horizont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Lagunas, Anna" id="{2AD791D8-9E2E-4820-8923-78E4C90FE6B7}" userId="S::lagunasam@cdmsmith.com::953724fe-0bb4-44d4-bf09-046afb7fd2a7"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1" dT="2025-01-21T00:09:08.26" personId="{2AD791D8-9E2E-4820-8923-78E4C90FE6B7}" id="{3F0F002A-5CA6-4C05-96EA-93484A81372D}">
    <text>Are we keeping these? From cleanout and from lateral launch? Brent doesn't have them in this: Bid item 2503.603-Rough Draft.docx  , which I used to update the special provisions.</text>
    <extLst>
      <x:ext xmlns:xltc2="http://schemas.microsoft.com/office/spreadsheetml/2020/threadedcomments2" uri="{F7C98A9C-CBB3-438F-8F68-D28B6AF4A901}">
        <xltc2:checksum>2558480388</xltc2:checksum>
        <xltc2:hyperlink startIndex="94" length="34" url="https://stpaulmn.sharepoint.com/:w:/r/sites/SPRWS-PRJ-LFCDMSmith/Shared%20Documents/Planning%20and%20Contracts/Bid%20item%202503.603-Rough%20Draft.docx?d=w810ceab2d17d4896bc9105469f67bd37&amp;csf=1&amp;web=1&amp;e=8lDIvs"/>
      </x:ext>
    </extLst>
  </threadedComment>
  <threadedComment ref="B21" dT="2025-01-21T00:52:47.23" personId="{2AD791D8-9E2E-4820-8923-78E4C90FE6B7}" id="{56003A7A-3695-46E2-93A8-824050D82FCD}" parentId="{3F0F002A-5CA6-4C05-96EA-93484A81372D}">
    <text xml:space="preserve">Or should I add them back into the special provisions? Maybe Brent's bid item wasn't supposed to indicate omitting them.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C0066-FAAB-4735-8646-3812E297E21F}">
  <sheetPr>
    <pageSetUpPr fitToPage="1"/>
  </sheetPr>
  <dimension ref="A1:N45"/>
  <sheetViews>
    <sheetView tabSelected="1" workbookViewId="0">
      <selection activeCell="L41" sqref="L41"/>
    </sheetView>
  </sheetViews>
  <sheetFormatPr defaultColWidth="9.28515625" defaultRowHeight="15" x14ac:dyDescent="0.25"/>
  <cols>
    <col min="1" max="1" width="5.42578125" style="1" customWidth="1"/>
    <col min="2" max="2" width="11.5703125" style="1" customWidth="1"/>
    <col min="3" max="3" width="40.42578125" style="1" customWidth="1"/>
    <col min="4" max="4" width="9.140625" style="8" customWidth="1"/>
    <col min="5" max="5" width="12.28515625" style="1" customWidth="1"/>
    <col min="6" max="6" width="14.5703125" style="10" customWidth="1"/>
    <col min="7" max="7" width="18.5703125" style="10" customWidth="1"/>
    <col min="8" max="8" width="15.85546875" style="10" customWidth="1"/>
    <col min="9" max="9" width="20.5703125" style="10" customWidth="1"/>
    <col min="10" max="10" width="14.7109375" style="10" customWidth="1"/>
    <col min="11" max="11" width="19.140625" style="10" customWidth="1"/>
    <col min="12" max="12" width="42.28515625" style="1" bestFit="1" customWidth="1"/>
    <col min="13" max="16384" width="9.28515625" style="1"/>
  </cols>
  <sheetData>
    <row r="1" spans="1:14" ht="46.5" customHeight="1" x14ac:dyDescent="0.3">
      <c r="A1" s="11" t="s">
        <v>85</v>
      </c>
      <c r="B1" s="11"/>
      <c r="C1" s="11"/>
      <c r="D1" s="11"/>
      <c r="E1" s="11"/>
      <c r="F1" s="11"/>
      <c r="G1" s="11"/>
      <c r="H1" s="11"/>
      <c r="I1" s="11"/>
      <c r="J1" s="11"/>
      <c r="K1" s="11"/>
    </row>
    <row r="2" spans="1:14" ht="33" customHeight="1" thickBot="1" x14ac:dyDescent="0.35">
      <c r="A2" s="12" t="s">
        <v>0</v>
      </c>
      <c r="B2" s="12"/>
      <c r="C2" s="12"/>
      <c r="D2" s="12"/>
      <c r="E2" s="12"/>
      <c r="F2" s="22"/>
      <c r="G2" s="22"/>
      <c r="H2" s="22"/>
      <c r="I2" s="22"/>
      <c r="J2" s="22"/>
      <c r="K2" s="22"/>
    </row>
    <row r="3" spans="1:14" ht="36" customHeight="1" x14ac:dyDescent="0.3">
      <c r="A3" s="12"/>
      <c r="B3" s="12"/>
      <c r="C3" s="12"/>
      <c r="D3" s="12"/>
      <c r="E3" s="18"/>
      <c r="F3" s="24" t="s">
        <v>86</v>
      </c>
      <c r="G3" s="25"/>
      <c r="H3" s="24" t="s">
        <v>87</v>
      </c>
      <c r="I3" s="25"/>
      <c r="J3" s="24" t="s">
        <v>88</v>
      </c>
      <c r="K3" s="25"/>
    </row>
    <row r="4" spans="1:14" ht="29.25" x14ac:dyDescent="0.25">
      <c r="A4" s="13" t="s">
        <v>1</v>
      </c>
      <c r="B4" s="13" t="s">
        <v>2</v>
      </c>
      <c r="C4" s="13" t="s">
        <v>3</v>
      </c>
      <c r="D4" s="14" t="s">
        <v>4</v>
      </c>
      <c r="E4" s="19" t="s">
        <v>5</v>
      </c>
      <c r="F4" s="26" t="s">
        <v>6</v>
      </c>
      <c r="G4" s="27" t="s">
        <v>7</v>
      </c>
      <c r="H4" s="26" t="s">
        <v>6</v>
      </c>
      <c r="I4" s="27" t="s">
        <v>7</v>
      </c>
      <c r="J4" s="26" t="s">
        <v>6</v>
      </c>
      <c r="K4" s="27" t="s">
        <v>7</v>
      </c>
    </row>
    <row r="5" spans="1:14" x14ac:dyDescent="0.25">
      <c r="A5" s="2">
        <v>1</v>
      </c>
      <c r="B5" s="2">
        <v>2021.501</v>
      </c>
      <c r="C5" s="9" t="s">
        <v>8</v>
      </c>
      <c r="D5" s="7">
        <v>1</v>
      </c>
      <c r="E5" s="20" t="s">
        <v>9</v>
      </c>
      <c r="F5" s="28">
        <v>40000</v>
      </c>
      <c r="G5" s="29">
        <f>D5*F5</f>
        <v>40000</v>
      </c>
      <c r="H5" s="28">
        <v>425000</v>
      </c>
      <c r="I5" s="29">
        <v>425000</v>
      </c>
      <c r="J5" s="28">
        <v>580000</v>
      </c>
      <c r="K5" s="29">
        <v>580000</v>
      </c>
    </row>
    <row r="6" spans="1:14" ht="30" x14ac:dyDescent="0.25">
      <c r="A6" s="2">
        <v>2</v>
      </c>
      <c r="B6" s="2">
        <v>2104.5030000000002</v>
      </c>
      <c r="C6" s="9" t="s">
        <v>10</v>
      </c>
      <c r="D6" s="7">
        <v>1700</v>
      </c>
      <c r="E6" s="20" t="s">
        <v>11</v>
      </c>
      <c r="F6" s="28">
        <v>1</v>
      </c>
      <c r="G6" s="29">
        <f t="shared" ref="G6:G42" si="0">D6*F6</f>
        <v>1700</v>
      </c>
      <c r="H6" s="28">
        <v>2.6</v>
      </c>
      <c r="I6" s="29">
        <v>4420</v>
      </c>
      <c r="J6" s="28">
        <v>25.7</v>
      </c>
      <c r="K6" s="29">
        <v>43690</v>
      </c>
      <c r="L6" s="4"/>
      <c r="M6" s="5"/>
      <c r="N6" s="6"/>
    </row>
    <row r="7" spans="1:14" x14ac:dyDescent="0.25">
      <c r="A7" s="2">
        <v>3</v>
      </c>
      <c r="B7" s="2">
        <v>2104.5030000000002</v>
      </c>
      <c r="C7" s="9" t="s">
        <v>12</v>
      </c>
      <c r="D7" s="7">
        <v>12000</v>
      </c>
      <c r="E7" s="20" t="s">
        <v>11</v>
      </c>
      <c r="F7" s="28">
        <v>2.5</v>
      </c>
      <c r="G7" s="29">
        <f t="shared" si="0"/>
        <v>30000</v>
      </c>
      <c r="H7" s="28">
        <v>3.5</v>
      </c>
      <c r="I7" s="29">
        <v>42000</v>
      </c>
      <c r="J7" s="28">
        <v>3.8</v>
      </c>
      <c r="K7" s="29">
        <v>45600</v>
      </c>
      <c r="L7" s="4"/>
      <c r="M7" s="5"/>
      <c r="N7" s="6"/>
    </row>
    <row r="8" spans="1:14" x14ac:dyDescent="0.25">
      <c r="A8" s="2">
        <v>4</v>
      </c>
      <c r="B8" s="2">
        <v>2104.5070000000001</v>
      </c>
      <c r="C8" s="9" t="s">
        <v>13</v>
      </c>
      <c r="D8" s="7">
        <v>700</v>
      </c>
      <c r="E8" s="20" t="s">
        <v>14</v>
      </c>
      <c r="F8" s="28">
        <v>1</v>
      </c>
      <c r="G8" s="29">
        <f t="shared" si="0"/>
        <v>700</v>
      </c>
      <c r="H8" s="28">
        <v>26</v>
      </c>
      <c r="I8" s="29">
        <v>18200</v>
      </c>
      <c r="J8" s="28">
        <v>168</v>
      </c>
      <c r="K8" s="29">
        <v>117600</v>
      </c>
    </row>
    <row r="9" spans="1:14" x14ac:dyDescent="0.25">
      <c r="A9" s="2">
        <v>5</v>
      </c>
      <c r="B9" s="2">
        <v>2104.518</v>
      </c>
      <c r="C9" s="9" t="s">
        <v>15</v>
      </c>
      <c r="D9" s="7">
        <v>18000</v>
      </c>
      <c r="E9" s="20" t="s">
        <v>16</v>
      </c>
      <c r="F9" s="28">
        <v>0.01</v>
      </c>
      <c r="G9" s="29">
        <f t="shared" si="0"/>
        <v>180</v>
      </c>
      <c r="H9" s="28">
        <v>1.3</v>
      </c>
      <c r="I9" s="29">
        <v>23400</v>
      </c>
      <c r="J9" s="28">
        <v>2.5</v>
      </c>
      <c r="K9" s="29">
        <v>45000</v>
      </c>
    </row>
    <row r="10" spans="1:14" x14ac:dyDescent="0.25">
      <c r="A10" s="2">
        <v>6</v>
      </c>
      <c r="B10" s="2">
        <v>2104.5189999999998</v>
      </c>
      <c r="C10" s="9" t="s">
        <v>17</v>
      </c>
      <c r="D10" s="7">
        <v>114</v>
      </c>
      <c r="E10" s="20" t="s">
        <v>18</v>
      </c>
      <c r="F10" s="28">
        <v>500</v>
      </c>
      <c r="G10" s="29">
        <f t="shared" si="0"/>
        <v>57000</v>
      </c>
      <c r="H10" s="28">
        <v>2000</v>
      </c>
      <c r="I10" s="29">
        <v>228000</v>
      </c>
      <c r="J10" s="28">
        <v>3650</v>
      </c>
      <c r="K10" s="29">
        <v>416100</v>
      </c>
    </row>
    <row r="11" spans="1:14" ht="30" x14ac:dyDescent="0.25">
      <c r="A11" s="2">
        <v>7</v>
      </c>
      <c r="B11" s="2">
        <v>2105.607</v>
      </c>
      <c r="C11" s="9" t="s">
        <v>19</v>
      </c>
      <c r="D11" s="7">
        <v>100</v>
      </c>
      <c r="E11" s="20" t="s">
        <v>20</v>
      </c>
      <c r="F11" s="28">
        <v>55</v>
      </c>
      <c r="G11" s="29">
        <f t="shared" si="0"/>
        <v>5500</v>
      </c>
      <c r="H11" s="28">
        <v>40</v>
      </c>
      <c r="I11" s="29">
        <v>4000</v>
      </c>
      <c r="J11" s="28">
        <v>56</v>
      </c>
      <c r="K11" s="29">
        <v>5600</v>
      </c>
    </row>
    <row r="12" spans="1:14" ht="30" x14ac:dyDescent="0.25">
      <c r="A12" s="2">
        <v>8</v>
      </c>
      <c r="B12" s="2" t="s">
        <v>21</v>
      </c>
      <c r="C12" s="9" t="s">
        <v>22</v>
      </c>
      <c r="D12" s="7">
        <v>300</v>
      </c>
      <c r="E12" s="20" t="s">
        <v>23</v>
      </c>
      <c r="F12" s="28">
        <v>125</v>
      </c>
      <c r="G12" s="29">
        <f t="shared" si="0"/>
        <v>37500</v>
      </c>
      <c r="H12" s="28">
        <v>175</v>
      </c>
      <c r="I12" s="29">
        <v>52500</v>
      </c>
      <c r="J12" s="28">
        <v>216</v>
      </c>
      <c r="K12" s="29">
        <v>64800</v>
      </c>
    </row>
    <row r="13" spans="1:14" x14ac:dyDescent="0.25">
      <c r="A13" s="2">
        <v>9</v>
      </c>
      <c r="B13" s="2" t="s">
        <v>24</v>
      </c>
      <c r="C13" s="9" t="s">
        <v>25</v>
      </c>
      <c r="D13" s="7">
        <v>450</v>
      </c>
      <c r="E13" s="20" t="s">
        <v>14</v>
      </c>
      <c r="F13" s="28">
        <v>205</v>
      </c>
      <c r="G13" s="29">
        <f t="shared" si="0"/>
        <v>92250</v>
      </c>
      <c r="H13" s="28">
        <v>520</v>
      </c>
      <c r="I13" s="29">
        <v>234000</v>
      </c>
      <c r="J13" s="28">
        <v>689</v>
      </c>
      <c r="K13" s="29">
        <v>310050</v>
      </c>
    </row>
    <row r="14" spans="1:14" x14ac:dyDescent="0.25">
      <c r="A14" s="2">
        <v>10</v>
      </c>
      <c r="B14" s="2">
        <v>2211.509</v>
      </c>
      <c r="C14" s="9" t="s">
        <v>26</v>
      </c>
      <c r="D14" s="7">
        <v>2000</v>
      </c>
      <c r="E14" s="20" t="s">
        <v>20</v>
      </c>
      <c r="F14" s="28">
        <v>75</v>
      </c>
      <c r="G14" s="29">
        <f t="shared" si="0"/>
        <v>150000</v>
      </c>
      <c r="H14" s="28">
        <v>25</v>
      </c>
      <c r="I14" s="29">
        <v>50000</v>
      </c>
      <c r="J14" s="28">
        <v>127</v>
      </c>
      <c r="K14" s="29">
        <v>254000</v>
      </c>
    </row>
    <row r="15" spans="1:14" ht="30" x14ac:dyDescent="0.25">
      <c r="A15" s="2">
        <v>11</v>
      </c>
      <c r="B15" s="2">
        <v>2360.509</v>
      </c>
      <c r="C15" s="9" t="s">
        <v>27</v>
      </c>
      <c r="D15" s="7">
        <v>1000</v>
      </c>
      <c r="E15" s="20" t="s">
        <v>20</v>
      </c>
      <c r="F15" s="28">
        <v>190</v>
      </c>
      <c r="G15" s="29">
        <f t="shared" si="0"/>
        <v>190000</v>
      </c>
      <c r="H15" s="28">
        <v>240</v>
      </c>
      <c r="I15" s="29">
        <v>240000</v>
      </c>
      <c r="J15" s="28">
        <v>272</v>
      </c>
      <c r="K15" s="29">
        <v>272000</v>
      </c>
    </row>
    <row r="16" spans="1:14" ht="30" x14ac:dyDescent="0.25">
      <c r="A16" s="2">
        <v>12</v>
      </c>
      <c r="B16" s="2" t="s">
        <v>28</v>
      </c>
      <c r="C16" s="9" t="s">
        <v>29</v>
      </c>
      <c r="D16" s="7">
        <v>45000</v>
      </c>
      <c r="E16" s="20" t="s">
        <v>30</v>
      </c>
      <c r="F16" s="28">
        <v>2.5</v>
      </c>
      <c r="G16" s="29">
        <f t="shared" si="0"/>
        <v>112500</v>
      </c>
      <c r="H16" s="28">
        <v>1.3</v>
      </c>
      <c r="I16" s="29">
        <v>58500</v>
      </c>
      <c r="J16" s="28">
        <v>1.65</v>
      </c>
      <c r="K16" s="29">
        <v>74250</v>
      </c>
    </row>
    <row r="17" spans="1:11" ht="30" x14ac:dyDescent="0.25">
      <c r="A17" s="2">
        <v>13</v>
      </c>
      <c r="B17" s="2" t="s">
        <v>28</v>
      </c>
      <c r="C17" s="9" t="s">
        <v>31</v>
      </c>
      <c r="D17" s="7">
        <v>11300</v>
      </c>
      <c r="E17" s="20" t="s">
        <v>32</v>
      </c>
      <c r="F17" s="28">
        <v>7</v>
      </c>
      <c r="G17" s="29">
        <f t="shared" si="0"/>
        <v>79100</v>
      </c>
      <c r="H17" s="28">
        <v>3.5</v>
      </c>
      <c r="I17" s="29">
        <v>39550</v>
      </c>
      <c r="J17" s="28">
        <v>7.45</v>
      </c>
      <c r="K17" s="29">
        <v>84185</v>
      </c>
    </row>
    <row r="18" spans="1:11" x14ac:dyDescent="0.25">
      <c r="A18" s="2">
        <v>14</v>
      </c>
      <c r="B18" s="2">
        <v>2451.6089999999999</v>
      </c>
      <c r="C18" s="9" t="s">
        <v>33</v>
      </c>
      <c r="D18" s="7">
        <v>2400</v>
      </c>
      <c r="E18" s="20" t="s">
        <v>20</v>
      </c>
      <c r="F18" s="28">
        <v>10.7</v>
      </c>
      <c r="G18" s="29">
        <f t="shared" si="0"/>
        <v>25680</v>
      </c>
      <c r="H18" s="28">
        <v>20</v>
      </c>
      <c r="I18" s="29">
        <v>48000</v>
      </c>
      <c r="J18" s="28">
        <v>84.3</v>
      </c>
      <c r="K18" s="29">
        <v>202320</v>
      </c>
    </row>
    <row r="19" spans="1:11" x14ac:dyDescent="0.25">
      <c r="A19" s="2">
        <v>15</v>
      </c>
      <c r="B19" s="2">
        <v>2503.6030000000001</v>
      </c>
      <c r="C19" s="3" t="s">
        <v>34</v>
      </c>
      <c r="D19" s="7">
        <v>1700</v>
      </c>
      <c r="E19" s="20" t="s">
        <v>11</v>
      </c>
      <c r="F19" s="28">
        <v>1</v>
      </c>
      <c r="G19" s="29">
        <f t="shared" si="0"/>
        <v>1700</v>
      </c>
      <c r="H19" s="28">
        <v>7.5</v>
      </c>
      <c r="I19" s="29">
        <v>12750</v>
      </c>
      <c r="J19" s="28">
        <v>7.45</v>
      </c>
      <c r="K19" s="29">
        <v>12665</v>
      </c>
    </row>
    <row r="20" spans="1:11" x14ac:dyDescent="0.25">
      <c r="A20" s="2">
        <v>16</v>
      </c>
      <c r="B20" s="2">
        <v>2503.6030000000001</v>
      </c>
      <c r="C20" s="3" t="s">
        <v>35</v>
      </c>
      <c r="D20" s="7">
        <v>30</v>
      </c>
      <c r="E20" s="20" t="s">
        <v>18</v>
      </c>
      <c r="F20" s="28">
        <v>50</v>
      </c>
      <c r="G20" s="29">
        <f t="shared" si="0"/>
        <v>1500</v>
      </c>
      <c r="H20" s="28">
        <v>1500</v>
      </c>
      <c r="I20" s="29">
        <v>45000</v>
      </c>
      <c r="J20" s="28">
        <v>402</v>
      </c>
      <c r="K20" s="29">
        <v>12060</v>
      </c>
    </row>
    <row r="21" spans="1:11" ht="30" x14ac:dyDescent="0.25">
      <c r="A21" s="2">
        <v>17</v>
      </c>
      <c r="B21" s="2">
        <v>2503.6030000000001</v>
      </c>
      <c r="C21" s="9" t="s">
        <v>36</v>
      </c>
      <c r="D21" s="7">
        <v>58000</v>
      </c>
      <c r="E21" s="20" t="s">
        <v>11</v>
      </c>
      <c r="F21" s="28">
        <v>3</v>
      </c>
      <c r="G21" s="29">
        <f t="shared" si="0"/>
        <v>174000</v>
      </c>
      <c r="H21" s="28">
        <v>2</v>
      </c>
      <c r="I21" s="29">
        <v>116000</v>
      </c>
      <c r="J21" s="28">
        <v>9.1999999999999993</v>
      </c>
      <c r="K21" s="29">
        <v>533600</v>
      </c>
    </row>
    <row r="22" spans="1:11" ht="30" x14ac:dyDescent="0.25">
      <c r="A22" s="2">
        <v>18</v>
      </c>
      <c r="B22" s="2">
        <v>2503.6030000000001</v>
      </c>
      <c r="C22" s="9" t="s">
        <v>37</v>
      </c>
      <c r="D22" s="7">
        <v>14500</v>
      </c>
      <c r="E22" s="20" t="s">
        <v>11</v>
      </c>
      <c r="F22" s="28">
        <v>2.5</v>
      </c>
      <c r="G22" s="29">
        <f t="shared" si="0"/>
        <v>36250</v>
      </c>
      <c r="H22" s="28">
        <v>15</v>
      </c>
      <c r="I22" s="29">
        <v>217500</v>
      </c>
      <c r="J22" s="28">
        <v>9.1999999999999993</v>
      </c>
      <c r="K22" s="29">
        <v>133400</v>
      </c>
    </row>
    <row r="23" spans="1:11" x14ac:dyDescent="0.25">
      <c r="A23" s="2">
        <v>19</v>
      </c>
      <c r="B23" s="2">
        <v>2503.6030000000001</v>
      </c>
      <c r="C23" s="9" t="s">
        <v>38</v>
      </c>
      <c r="D23" s="7">
        <v>10000</v>
      </c>
      <c r="E23" s="20" t="s">
        <v>11</v>
      </c>
      <c r="F23" s="28">
        <v>6</v>
      </c>
      <c r="G23" s="29">
        <f t="shared" si="0"/>
        <v>60000</v>
      </c>
      <c r="H23" s="28">
        <v>3</v>
      </c>
      <c r="I23" s="29">
        <v>30000</v>
      </c>
      <c r="J23" s="28">
        <v>7.45</v>
      </c>
      <c r="K23" s="29">
        <v>74500</v>
      </c>
    </row>
    <row r="24" spans="1:11" x14ac:dyDescent="0.25">
      <c r="A24" s="2" t="s">
        <v>39</v>
      </c>
      <c r="B24" s="2" t="s">
        <v>40</v>
      </c>
      <c r="C24" s="9" t="s">
        <v>41</v>
      </c>
      <c r="D24" s="7">
        <v>337</v>
      </c>
      <c r="E24" s="20" t="s">
        <v>18</v>
      </c>
      <c r="F24" s="28">
        <v>2500</v>
      </c>
      <c r="G24" s="29">
        <f t="shared" si="0"/>
        <v>842500</v>
      </c>
      <c r="H24" s="28">
        <v>780</v>
      </c>
      <c r="I24" s="29">
        <v>262860</v>
      </c>
      <c r="J24" s="28">
        <v>3690</v>
      </c>
      <c r="K24" s="29">
        <v>1243530</v>
      </c>
    </row>
    <row r="25" spans="1:11" x14ac:dyDescent="0.25">
      <c r="A25" s="2" t="s">
        <v>42</v>
      </c>
      <c r="B25" s="2">
        <v>2504.6019999999999</v>
      </c>
      <c r="C25" s="9" t="s">
        <v>43</v>
      </c>
      <c r="D25" s="7">
        <v>88</v>
      </c>
      <c r="E25" s="20" t="s">
        <v>18</v>
      </c>
      <c r="F25" s="28">
        <v>35</v>
      </c>
      <c r="G25" s="29">
        <f t="shared" si="0"/>
        <v>3080</v>
      </c>
      <c r="H25" s="28">
        <v>810</v>
      </c>
      <c r="I25" s="29">
        <v>71280</v>
      </c>
      <c r="J25" s="28">
        <v>1810</v>
      </c>
      <c r="K25" s="29">
        <v>159280</v>
      </c>
    </row>
    <row r="26" spans="1:11" x14ac:dyDescent="0.25">
      <c r="A26" s="2" t="s">
        <v>44</v>
      </c>
      <c r="B26" s="2">
        <v>2504.6019999999999</v>
      </c>
      <c r="C26" s="9" t="s">
        <v>45</v>
      </c>
      <c r="D26" s="7">
        <v>20</v>
      </c>
      <c r="E26" s="20" t="s">
        <v>18</v>
      </c>
      <c r="F26" s="28">
        <v>400</v>
      </c>
      <c r="G26" s="29">
        <f t="shared" si="0"/>
        <v>8000</v>
      </c>
      <c r="H26" s="28">
        <v>600</v>
      </c>
      <c r="I26" s="29">
        <v>12000</v>
      </c>
      <c r="J26" s="28">
        <v>6820</v>
      </c>
      <c r="K26" s="29">
        <v>136400</v>
      </c>
    </row>
    <row r="27" spans="1:11" x14ac:dyDescent="0.25">
      <c r="A27" s="2" t="s">
        <v>46</v>
      </c>
      <c r="B27" s="2">
        <v>2504.6019999999999</v>
      </c>
      <c r="C27" s="9" t="s">
        <v>47</v>
      </c>
      <c r="D27" s="7">
        <v>220</v>
      </c>
      <c r="E27" s="20" t="s">
        <v>18</v>
      </c>
      <c r="F27" s="28">
        <v>1000</v>
      </c>
      <c r="G27" s="29">
        <f t="shared" si="0"/>
        <v>220000</v>
      </c>
      <c r="H27" s="28">
        <v>625</v>
      </c>
      <c r="I27" s="29">
        <v>137500</v>
      </c>
      <c r="J27" s="28">
        <v>4460</v>
      </c>
      <c r="K27" s="29">
        <v>981200</v>
      </c>
    </row>
    <row r="28" spans="1:11" ht="30" x14ac:dyDescent="0.25">
      <c r="A28" s="2" t="s">
        <v>48</v>
      </c>
      <c r="B28" s="2">
        <v>2504.6030000000001</v>
      </c>
      <c r="C28" s="9" t="s">
        <v>49</v>
      </c>
      <c r="D28" s="7">
        <v>4700</v>
      </c>
      <c r="E28" s="20" t="s">
        <v>11</v>
      </c>
      <c r="F28" s="28">
        <v>10</v>
      </c>
      <c r="G28" s="29">
        <f t="shared" si="0"/>
        <v>47000</v>
      </c>
      <c r="H28" s="28">
        <v>205</v>
      </c>
      <c r="I28" s="29">
        <v>963500</v>
      </c>
      <c r="J28" s="28">
        <v>101</v>
      </c>
      <c r="K28" s="29">
        <v>474700</v>
      </c>
    </row>
    <row r="29" spans="1:11" x14ac:dyDescent="0.25">
      <c r="A29" s="2" t="s">
        <v>50</v>
      </c>
      <c r="B29" s="2">
        <v>2506.6019999999999</v>
      </c>
      <c r="C29" s="9" t="s">
        <v>51</v>
      </c>
      <c r="D29" s="7">
        <v>60</v>
      </c>
      <c r="E29" s="20" t="s">
        <v>18</v>
      </c>
      <c r="F29" s="28">
        <v>55</v>
      </c>
      <c r="G29" s="29">
        <f t="shared" si="0"/>
        <v>3300</v>
      </c>
      <c r="H29" s="28">
        <v>140</v>
      </c>
      <c r="I29" s="29">
        <v>8400</v>
      </c>
      <c r="J29" s="28">
        <v>158</v>
      </c>
      <c r="K29" s="29">
        <v>9480</v>
      </c>
    </row>
    <row r="30" spans="1:11" x14ac:dyDescent="0.25">
      <c r="A30" s="2" t="s">
        <v>52</v>
      </c>
      <c r="B30" s="2">
        <v>2521.518</v>
      </c>
      <c r="C30" s="9" t="s">
        <v>53</v>
      </c>
      <c r="D30" s="7">
        <v>16500</v>
      </c>
      <c r="E30" s="20" t="s">
        <v>16</v>
      </c>
      <c r="F30" s="28">
        <v>12</v>
      </c>
      <c r="G30" s="29">
        <f t="shared" si="0"/>
        <v>198000</v>
      </c>
      <c r="H30" s="28">
        <v>10</v>
      </c>
      <c r="I30" s="29">
        <v>165000</v>
      </c>
      <c r="J30" s="28">
        <v>13.6</v>
      </c>
      <c r="K30" s="29">
        <v>224400</v>
      </c>
    </row>
    <row r="31" spans="1:11" ht="30" x14ac:dyDescent="0.25">
      <c r="A31" s="2" t="s">
        <v>54</v>
      </c>
      <c r="B31" s="2">
        <v>2531.5030000000002</v>
      </c>
      <c r="C31" s="9" t="s">
        <v>55</v>
      </c>
      <c r="D31" s="7">
        <v>1700</v>
      </c>
      <c r="E31" s="20" t="s">
        <v>11</v>
      </c>
      <c r="F31" s="28">
        <v>55</v>
      </c>
      <c r="G31" s="29">
        <f t="shared" si="0"/>
        <v>93500</v>
      </c>
      <c r="H31" s="28">
        <v>48</v>
      </c>
      <c r="I31" s="29">
        <v>81600</v>
      </c>
      <c r="J31" s="28">
        <v>55.2</v>
      </c>
      <c r="K31" s="29">
        <v>93840</v>
      </c>
    </row>
    <row r="32" spans="1:11" x14ac:dyDescent="0.25">
      <c r="A32" s="2" t="s">
        <v>56</v>
      </c>
      <c r="B32" s="2">
        <v>2531.5039999999999</v>
      </c>
      <c r="C32" s="9" t="s">
        <v>57</v>
      </c>
      <c r="D32" s="7">
        <v>200</v>
      </c>
      <c r="E32" s="20" t="s">
        <v>58</v>
      </c>
      <c r="F32" s="28">
        <v>125</v>
      </c>
      <c r="G32" s="29">
        <f t="shared" si="0"/>
        <v>25000</v>
      </c>
      <c r="H32" s="28">
        <v>115</v>
      </c>
      <c r="I32" s="29">
        <v>23000</v>
      </c>
      <c r="J32" s="28">
        <v>142</v>
      </c>
      <c r="K32" s="29">
        <v>28400</v>
      </c>
    </row>
    <row r="33" spans="1:11" x14ac:dyDescent="0.25">
      <c r="A33" s="2" t="s">
        <v>59</v>
      </c>
      <c r="B33" s="2">
        <v>2563.6010000000001</v>
      </c>
      <c r="C33" s="9" t="s">
        <v>60</v>
      </c>
      <c r="D33" s="7">
        <v>1</v>
      </c>
      <c r="E33" s="20" t="s">
        <v>9</v>
      </c>
      <c r="F33" s="28">
        <v>10000</v>
      </c>
      <c r="G33" s="29">
        <f t="shared" si="0"/>
        <v>10000</v>
      </c>
      <c r="H33" s="28">
        <v>725000</v>
      </c>
      <c r="I33" s="29">
        <v>725000</v>
      </c>
      <c r="J33" s="28">
        <v>105000</v>
      </c>
      <c r="K33" s="29">
        <v>105000</v>
      </c>
    </row>
    <row r="34" spans="1:11" x14ac:dyDescent="0.25">
      <c r="A34" s="2" t="s">
        <v>61</v>
      </c>
      <c r="B34" s="2">
        <v>2563.6010000000001</v>
      </c>
      <c r="C34" s="9" t="s">
        <v>62</v>
      </c>
      <c r="D34" s="7">
        <v>1</v>
      </c>
      <c r="E34" s="20" t="s">
        <v>9</v>
      </c>
      <c r="F34" s="28">
        <v>1</v>
      </c>
      <c r="G34" s="29">
        <f t="shared" si="0"/>
        <v>1</v>
      </c>
      <c r="H34" s="28">
        <v>2500</v>
      </c>
      <c r="I34" s="29">
        <v>2500</v>
      </c>
      <c r="J34" s="28">
        <v>1450</v>
      </c>
      <c r="K34" s="29">
        <v>1450</v>
      </c>
    </row>
    <row r="35" spans="1:11" x14ac:dyDescent="0.25">
      <c r="A35" s="2" t="s">
        <v>63</v>
      </c>
      <c r="B35" s="2">
        <v>2573.502</v>
      </c>
      <c r="C35" s="9" t="s">
        <v>64</v>
      </c>
      <c r="D35" s="7">
        <v>350</v>
      </c>
      <c r="E35" s="20" t="s">
        <v>18</v>
      </c>
      <c r="F35" s="28">
        <v>50</v>
      </c>
      <c r="G35" s="29">
        <f t="shared" si="0"/>
        <v>17500</v>
      </c>
      <c r="H35" s="28">
        <v>280</v>
      </c>
      <c r="I35" s="29">
        <v>98000</v>
      </c>
      <c r="J35" s="28">
        <v>259</v>
      </c>
      <c r="K35" s="29">
        <v>90650</v>
      </c>
    </row>
    <row r="36" spans="1:11" x14ac:dyDescent="0.25">
      <c r="A36" s="2" t="s">
        <v>65</v>
      </c>
      <c r="B36" s="2" t="s">
        <v>66</v>
      </c>
      <c r="C36" s="9" t="s">
        <v>67</v>
      </c>
      <c r="D36" s="7">
        <v>1</v>
      </c>
      <c r="E36" s="20" t="s">
        <v>9</v>
      </c>
      <c r="F36" s="28">
        <v>200000</v>
      </c>
      <c r="G36" s="29">
        <f t="shared" si="0"/>
        <v>200000</v>
      </c>
      <c r="H36" s="28">
        <v>88000</v>
      </c>
      <c r="I36" s="29">
        <v>88000</v>
      </c>
      <c r="J36" s="28">
        <v>152000</v>
      </c>
      <c r="K36" s="29">
        <v>152000</v>
      </c>
    </row>
    <row r="37" spans="1:11" ht="30" x14ac:dyDescent="0.25">
      <c r="A37" s="2" t="s">
        <v>68</v>
      </c>
      <c r="B37" s="2">
        <v>3000</v>
      </c>
      <c r="C37" s="9" t="s">
        <v>69</v>
      </c>
      <c r="D37" s="7">
        <v>25500</v>
      </c>
      <c r="E37" s="20" t="s">
        <v>11</v>
      </c>
      <c r="F37" s="28">
        <v>38</v>
      </c>
      <c r="G37" s="29">
        <f t="shared" si="0"/>
        <v>969000</v>
      </c>
      <c r="H37" s="28">
        <v>90</v>
      </c>
      <c r="I37" s="29">
        <v>2295000</v>
      </c>
      <c r="J37" s="28">
        <v>101</v>
      </c>
      <c r="K37" s="29">
        <v>2575500</v>
      </c>
    </row>
    <row r="38" spans="1:11" x14ac:dyDescent="0.25">
      <c r="A38" s="2" t="s">
        <v>70</v>
      </c>
      <c r="B38" s="2">
        <v>3001</v>
      </c>
      <c r="C38" s="9" t="s">
        <v>71</v>
      </c>
      <c r="D38" s="7">
        <v>120</v>
      </c>
      <c r="E38" s="20" t="s">
        <v>18</v>
      </c>
      <c r="F38" s="28">
        <v>200</v>
      </c>
      <c r="G38" s="29">
        <f t="shared" si="0"/>
        <v>24000</v>
      </c>
      <c r="H38" s="28">
        <v>650</v>
      </c>
      <c r="I38" s="29">
        <v>78000</v>
      </c>
      <c r="J38" s="28">
        <v>773</v>
      </c>
      <c r="K38" s="29">
        <v>92760</v>
      </c>
    </row>
    <row r="39" spans="1:11" ht="30" x14ac:dyDescent="0.25">
      <c r="A39" s="2" t="s">
        <v>72</v>
      </c>
      <c r="B39" s="2">
        <v>3002</v>
      </c>
      <c r="C39" s="9" t="s">
        <v>73</v>
      </c>
      <c r="D39" s="7">
        <v>1</v>
      </c>
      <c r="E39" s="20" t="s">
        <v>9</v>
      </c>
      <c r="F39" s="28">
        <v>10000</v>
      </c>
      <c r="G39" s="29">
        <f t="shared" si="0"/>
        <v>10000</v>
      </c>
      <c r="H39" s="28">
        <v>441059</v>
      </c>
      <c r="I39" s="29">
        <v>441059</v>
      </c>
      <c r="J39" s="28">
        <v>264000</v>
      </c>
      <c r="K39" s="29">
        <v>264000</v>
      </c>
    </row>
    <row r="40" spans="1:11" ht="30" x14ac:dyDescent="0.25">
      <c r="A40" s="2" t="s">
        <v>74</v>
      </c>
      <c r="B40" s="2">
        <v>3003</v>
      </c>
      <c r="C40" s="9" t="s">
        <v>75</v>
      </c>
      <c r="D40" s="7">
        <v>591</v>
      </c>
      <c r="E40" s="20" t="s">
        <v>18</v>
      </c>
      <c r="F40" s="28">
        <v>3800</v>
      </c>
      <c r="G40" s="29">
        <f t="shared" si="0"/>
        <v>2245800</v>
      </c>
      <c r="H40" s="28">
        <v>1950</v>
      </c>
      <c r="I40" s="29">
        <v>1152450</v>
      </c>
      <c r="J40" s="28">
        <v>2670</v>
      </c>
      <c r="K40" s="29">
        <v>1577970</v>
      </c>
    </row>
    <row r="41" spans="1:11" ht="30" x14ac:dyDescent="0.25">
      <c r="A41" s="2" t="s">
        <v>76</v>
      </c>
      <c r="B41" s="2">
        <v>3004</v>
      </c>
      <c r="C41" s="9" t="s">
        <v>77</v>
      </c>
      <c r="D41" s="7">
        <v>3300</v>
      </c>
      <c r="E41" s="20" t="s">
        <v>11</v>
      </c>
      <c r="F41" s="28">
        <v>20</v>
      </c>
      <c r="G41" s="29">
        <f t="shared" si="0"/>
        <v>66000</v>
      </c>
      <c r="H41" s="28">
        <v>25</v>
      </c>
      <c r="I41" s="29">
        <v>82500</v>
      </c>
      <c r="J41" s="28">
        <v>11.9</v>
      </c>
      <c r="K41" s="29">
        <v>39270</v>
      </c>
    </row>
    <row r="42" spans="1:11" x14ac:dyDescent="0.25">
      <c r="A42" s="2" t="s">
        <v>78</v>
      </c>
      <c r="B42" s="2">
        <v>3005</v>
      </c>
      <c r="C42" s="9" t="s">
        <v>79</v>
      </c>
      <c r="D42" s="7">
        <v>140</v>
      </c>
      <c r="E42" s="20" t="s">
        <v>18</v>
      </c>
      <c r="F42" s="28">
        <v>1000</v>
      </c>
      <c r="G42" s="29">
        <f t="shared" si="0"/>
        <v>140000</v>
      </c>
      <c r="H42" s="28">
        <v>400</v>
      </c>
      <c r="I42" s="29">
        <v>56000</v>
      </c>
      <c r="J42" s="28">
        <v>559</v>
      </c>
      <c r="K42" s="29">
        <v>78260</v>
      </c>
    </row>
    <row r="43" spans="1:11" ht="15.75" thickBot="1" x14ac:dyDescent="0.3">
      <c r="A43" s="2" t="s">
        <v>80</v>
      </c>
      <c r="B43" s="2">
        <v>3006</v>
      </c>
      <c r="C43" s="9" t="s">
        <v>81</v>
      </c>
      <c r="D43" s="7">
        <v>1</v>
      </c>
      <c r="E43" s="20" t="s">
        <v>9</v>
      </c>
      <c r="F43" s="30">
        <v>50000</v>
      </c>
      <c r="G43" s="31">
        <v>50000</v>
      </c>
      <c r="H43" s="30">
        <v>50000</v>
      </c>
      <c r="I43" s="31">
        <v>50000</v>
      </c>
      <c r="J43" s="30">
        <v>50000</v>
      </c>
      <c r="K43" s="31">
        <v>50000</v>
      </c>
    </row>
    <row r="44" spans="1:11" ht="52.5" customHeight="1" thickBot="1" x14ac:dyDescent="0.35">
      <c r="A44" s="15" t="s">
        <v>82</v>
      </c>
      <c r="B44" s="16" t="s">
        <v>83</v>
      </c>
      <c r="C44" s="16"/>
      <c r="D44" s="16"/>
      <c r="E44" s="21"/>
      <c r="F44" s="32">
        <f>SUM(G5:G43)</f>
        <v>6268241</v>
      </c>
      <c r="G44" s="33"/>
      <c r="H44" s="32">
        <f>SUM(I5:I43)</f>
        <v>8682469</v>
      </c>
      <c r="I44" s="33"/>
      <c r="J44" s="32">
        <f>SUM(K5:K43)</f>
        <v>11659510</v>
      </c>
      <c r="K44" s="33"/>
    </row>
    <row r="45" spans="1:11" ht="97.5" customHeight="1" x14ac:dyDescent="0.25">
      <c r="A45" s="17" t="s">
        <v>84</v>
      </c>
      <c r="B45" s="17"/>
      <c r="C45" s="17"/>
      <c r="D45" s="17"/>
      <c r="E45" s="17"/>
      <c r="F45" s="23"/>
      <c r="G45" s="23"/>
      <c r="H45" s="23"/>
      <c r="I45" s="23"/>
      <c r="J45" s="23"/>
      <c r="K45" s="23"/>
    </row>
  </sheetData>
  <mergeCells count="11">
    <mergeCell ref="A3:E3"/>
    <mergeCell ref="H3:I3"/>
    <mergeCell ref="J3:K3"/>
    <mergeCell ref="A2:K2"/>
    <mergeCell ref="F3:G3"/>
    <mergeCell ref="A1:K1"/>
    <mergeCell ref="B44:E44"/>
    <mergeCell ref="F44:G44"/>
    <mergeCell ref="H44:I44"/>
    <mergeCell ref="J44:K44"/>
    <mergeCell ref="A45:K45"/>
  </mergeCells>
  <phoneticPr fontId="7" type="noConversion"/>
  <pageMargins left="0.7" right="0.7" top="0.75" bottom="0.75" header="0.3" footer="0.3"/>
  <pageSetup scale="66"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ca1c673c-5ca3-4a05-9f09-f15bea49d2c4" xsi:nil="true"/>
    <lcf76f155ced4ddcb4097134ff3c332f xmlns="926a17e6-f857-4f36-a0cf-6aeb21230cdf">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7ADAC655166BF46BDE64D2955422826" ma:contentTypeVersion="18" ma:contentTypeDescription="Create a new document." ma:contentTypeScope="" ma:versionID="5df1451abf34f71bb1dad95708aa7b19">
  <xsd:schema xmlns:xsd="http://www.w3.org/2001/XMLSchema" xmlns:xs="http://www.w3.org/2001/XMLSchema" xmlns:p="http://schemas.microsoft.com/office/2006/metadata/properties" xmlns:ns1="http://schemas.microsoft.com/sharepoint/v3" xmlns:ns2="926a17e6-f857-4f36-a0cf-6aeb21230cdf" xmlns:ns3="ca1c673c-5ca3-4a05-9f09-f15bea49d2c4" targetNamespace="http://schemas.microsoft.com/office/2006/metadata/properties" ma:root="true" ma:fieldsID="8abf46b81ea765032c7862160e5ac9bb" ns1:_="" ns2:_="" ns3:_="">
    <xsd:import namespace="http://schemas.microsoft.com/sharepoint/v3"/>
    <xsd:import namespace="926a17e6-f857-4f36-a0cf-6aeb21230cdf"/>
    <xsd:import namespace="ca1c673c-5ca3-4a05-9f09-f15bea49d2c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26a17e6-f857-4f36-a0cf-6aeb21230cd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be6fa08e-94ad-4838-b240-0b9edb7c1f59"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a1c673c-5ca3-4a05-9f09-f15bea49d2c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8a94a614-9cb3-4256-84d3-3f706fca3e0f}" ma:internalName="TaxCatchAll" ma:showField="CatchAllData" ma:web="ca1c673c-5ca3-4a05-9f09-f15bea49d2c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1E6E348-1FB6-4A9D-9CB0-865AF843FA3F}">
  <ds:schemaRefs>
    <ds:schemaRef ds:uri="http://schemas.microsoft.com/office/2006/metadata/properties"/>
    <ds:schemaRef ds:uri="http://schemas.microsoft.com/office/infopath/2007/PartnerControls"/>
    <ds:schemaRef ds:uri="0a2adae7-781c-4c7c-8963-06b83b8a999c"/>
    <ds:schemaRef ds:uri="87f2120e-2fba-422d-b9cc-b9a08a4feb39"/>
    <ds:schemaRef ds:uri="http://schemas.microsoft.com/sharepoint/v3"/>
    <ds:schemaRef ds:uri="ca1c673c-5ca3-4a05-9f09-f15bea49d2c4"/>
    <ds:schemaRef ds:uri="926a17e6-f857-4f36-a0cf-6aeb21230cdf"/>
  </ds:schemaRefs>
</ds:datastoreItem>
</file>

<file path=customXml/itemProps2.xml><?xml version="1.0" encoding="utf-8"?>
<ds:datastoreItem xmlns:ds="http://schemas.openxmlformats.org/officeDocument/2006/customXml" ds:itemID="{AC9894F0-DAFC-42AE-87D2-EF0588F790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26a17e6-f857-4f36-a0cf-6aeb21230cdf"/>
    <ds:schemaRef ds:uri="ca1c673c-5ca3-4a05-9f09-f15bea49d2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EB6A2C6-A8AD-4D22-A3D9-B81EC91946E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Bid Form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Kaitlin Swanson</dc:creator>
  <cp:keywords/>
  <dc:description/>
  <cp:lastModifiedBy>Queenie Tran</cp:lastModifiedBy>
  <cp:revision/>
  <dcterms:created xsi:type="dcterms:W3CDTF">2024-03-08T20:21:23Z</dcterms:created>
  <dcterms:modified xsi:type="dcterms:W3CDTF">2025-02-18T21:10:02Z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0x010100E7ADAC655166BF46BDE64D2955422826</vt:lpwstr>
  </property>
  <property fmtid="{D5CDD505-2E9C-101B-9397-08002B2CF9AE}" pid="3" name="MediaServiceImageTags">
    <vt:lpwstr/>
  </property>
</Properties>
</file>