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paulmn.sharepoint.com/sites/ProcurementProjects/Shared Documents/General/YEAR 2025/EVENTS IN 2025/EVENT 1502-21-RFB-SPRWS-LEAD FREE AT COMO WESTERN CONTRACT-MATT D/"/>
    </mc:Choice>
  </mc:AlternateContent>
  <xr:revisionPtr revIDLastSave="64" documentId="8_{AA4F8215-F08C-4385-BD74-F7CC749F0D99}" xr6:coauthVersionLast="47" xr6:coauthVersionMax="47" xr10:uidLastSave="{9CC53428-DE6F-44D4-8CB9-624113AE4FBC}"/>
  <bookViews>
    <workbookView xWindow="28680" yWindow="-120" windowWidth="29040" windowHeight="15840" xr2:uid="{D2A1B45D-FA31-4ADE-883A-C2867EA46386}"/>
  </bookViews>
  <sheets>
    <sheet name="Bid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H44" i="1"/>
  <c r="G17" i="1" l="1"/>
  <c r="G18" i="1"/>
  <c r="G19" i="1"/>
  <c r="G20" i="1"/>
  <c r="G21" i="1"/>
  <c r="G22" i="1"/>
  <c r="G23" i="1"/>
  <c r="G24" i="1"/>
  <c r="G25" i="1"/>
  <c r="G26" i="1"/>
  <c r="G27" i="1"/>
  <c r="G28" i="1"/>
  <c r="G29" i="1"/>
  <c r="G30" i="1"/>
  <c r="G31" i="1"/>
  <c r="G32" i="1"/>
  <c r="G33" i="1"/>
  <c r="G34" i="1"/>
  <c r="G35" i="1"/>
  <c r="G36" i="1"/>
  <c r="G37" i="1"/>
  <c r="G38" i="1"/>
  <c r="G39" i="1"/>
  <c r="G40" i="1"/>
  <c r="G41" i="1"/>
  <c r="G42" i="1"/>
  <c r="G16" i="1"/>
  <c r="G12" i="1"/>
  <c r="G13" i="1"/>
  <c r="G15" i="1"/>
  <c r="G14" i="1" l="1"/>
  <c r="G11" i="1"/>
  <c r="G10" i="1"/>
  <c r="G9" i="1"/>
  <c r="G8" i="1"/>
  <c r="G7" i="1"/>
  <c r="G6" i="1"/>
  <c r="G5" i="1"/>
  <c r="F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tc={3F0F002A-5CA6-4C05-96EA-93484A81372D}</author>
  </authors>
  <commentList>
    <comment ref="B21" authorId="0" shapeId="0" xr:uid="{3F0F002A-5CA6-4C05-96EA-93484A81372D}">
      <text>
        <t xml:space="preserve">[Threaded comment]
Your version of Excel allows you to read this threaded comment; however, any edits to it will get removed if the file is opened in a newer version of Excel. Learn more: https://go.microsoft.com/fwlink/?linkid=870924
Comment:
    Are we keeping these? From cleanout and from lateral launch? Brent doesn't have them in this: Bid item 2503.603-Rough Draft.docx  , which I used to update the special provisions.
Reply:
    Or should I add them back into the special provisions? Maybe Brent's bid item wasn't supposed to indicate omitting them. </t>
      </text>
    </comment>
  </commentList>
</comments>
</file>

<file path=xl/sharedStrings.xml><?xml version="1.0" encoding="utf-8"?>
<sst xmlns="http://schemas.openxmlformats.org/spreadsheetml/2006/main" count="123" uniqueCount="89">
  <si>
    <t>BID FOR 2025 LEAD SERVICE LINE REPLACEMENTS</t>
  </si>
  <si>
    <t>Line No.</t>
  </si>
  <si>
    <t>Spec. No.
Bid No.</t>
  </si>
  <si>
    <t>Item</t>
  </si>
  <si>
    <t>Approx Qty.</t>
  </si>
  <si>
    <t>Unit</t>
  </si>
  <si>
    <t xml:space="preserve"> Unit Price </t>
  </si>
  <si>
    <t xml:space="preserve"> Total Price </t>
  </si>
  <si>
    <t>MOBILIZATION (5% MAXIMUM)</t>
  </si>
  <si>
    <t>LUMP SUM</t>
  </si>
  <si>
    <t>REMOVE CONCRETE CURB OR CURB AND GUTTER</t>
  </si>
  <si>
    <t>LIN. FT.</t>
  </si>
  <si>
    <t xml:space="preserve">SAWING PAVEMENT </t>
  </si>
  <si>
    <t>REMOVE PAVEMENT</t>
  </si>
  <si>
    <t>CU. YD.</t>
  </si>
  <si>
    <t>REMOVE CONCRETE WALK</t>
  </si>
  <si>
    <t>SQ. FT.</t>
  </si>
  <si>
    <t>ABANDON INACTIVE SERVICE</t>
  </si>
  <si>
    <t>EACH</t>
  </si>
  <si>
    <t>HAUL AND DISPOSE OF CONTAMINATED MATERIAL</t>
  </si>
  <si>
    <t>TON</t>
  </si>
  <si>
    <t>2123.610</t>
  </si>
  <si>
    <t>STREET SWEEPER (WITH PICKUP BROOM)</t>
  </si>
  <si>
    <t>HOUR</t>
  </si>
  <si>
    <t>2201.607</t>
  </si>
  <si>
    <t>CONCRETE BASE</t>
  </si>
  <si>
    <t>AGGREGATE BASE CLASS 5</t>
  </si>
  <si>
    <t>TYPE SPWEA340F WEARING COURSE FOR STREET PAVEMENT</t>
  </si>
  <si>
    <t>MNDOT 2356</t>
  </si>
  <si>
    <t>BITUMINOUS SEAL COAT (FA-2)</t>
  </si>
  <si>
    <t>SQ YD</t>
  </si>
  <si>
    <t>BITUMINOUS MATERIAL FOR SEAL COAT (CRS-2P)</t>
  </si>
  <si>
    <t>GAL</t>
  </si>
  <si>
    <t xml:space="preserve">GRANULAR BACKFILL </t>
  </si>
  <si>
    <t>CLEAN MAINLINE SEWER</t>
  </si>
  <si>
    <t>CLEAN SEWER LATERAL</t>
  </si>
  <si>
    <t>TELEVISE SANITARY SEWER SERVICE - FROM CLEANOUT</t>
  </si>
  <si>
    <t>TELEVISE SANITARY SEWER SERVICE - LATERAL LAUNCH</t>
  </si>
  <si>
    <t>TELEVISE MAIN LINE SEWER</t>
  </si>
  <si>
    <t>20</t>
  </si>
  <si>
    <t>2504.602</t>
  </si>
  <si>
    <t>1” CURB STOP AND BOX</t>
  </si>
  <si>
    <t>21</t>
  </si>
  <si>
    <t>SACRIFICIAL ANODE</t>
  </si>
  <si>
    <t>22</t>
  </si>
  <si>
    <t>WATER UTILITY HOLE</t>
  </si>
  <si>
    <t>23</t>
  </si>
  <si>
    <t>1" CORPORATION STOP</t>
  </si>
  <si>
    <t>24</t>
  </si>
  <si>
    <t>PUBLIC LEAD SERVICE LINE REPLACEMENT - 1" COPPER</t>
  </si>
  <si>
    <t>25</t>
  </si>
  <si>
    <t>CASTING ASSEMBLY SPECIAL</t>
  </si>
  <si>
    <t>26</t>
  </si>
  <si>
    <t>4" CONCRETE WALK</t>
  </si>
  <si>
    <t>27</t>
  </si>
  <si>
    <t>CONCRETE CURB &amp; GUTTER DESIGN B-624</t>
  </si>
  <si>
    <t>28</t>
  </si>
  <si>
    <t>6" CONCRETE DRIVEWAY PAVEMENT</t>
  </si>
  <si>
    <t>SQ. YD.</t>
  </si>
  <si>
    <t>29</t>
  </si>
  <si>
    <t>TRAFFIC CONTROL</t>
  </si>
  <si>
    <t>30</t>
  </si>
  <si>
    <t>ALTERNATE PEDESTRIAN ROUTE</t>
  </si>
  <si>
    <t>31</t>
  </si>
  <si>
    <t>STORM DRAIN INLET PROTECTION</t>
  </si>
  <si>
    <t>32</t>
  </si>
  <si>
    <t>2575</t>
  </si>
  <si>
    <t>TURF AND EROSION CONTROL</t>
  </si>
  <si>
    <t>33</t>
  </si>
  <si>
    <t>PRIVATE LEAD SERVICE LINE REPLACEMENT - 1" COPPER</t>
  </si>
  <si>
    <t>34</t>
  </si>
  <si>
    <t>POTHOLING</t>
  </si>
  <si>
    <t>35</t>
  </si>
  <si>
    <t>PROJECT MANAGEMENT/CUSTOMER COORDINATION</t>
  </si>
  <si>
    <t>36</t>
  </si>
  <si>
    <t>INTERNAL SERVICE LINE RECONNECTION</t>
  </si>
  <si>
    <t>37</t>
  </si>
  <si>
    <t>INTERNAL SERVICE LINE RECONNECTION GREATER THAN 10'</t>
  </si>
  <si>
    <t>38</t>
  </si>
  <si>
    <t>FREEZING WATER SERVICES</t>
  </si>
  <si>
    <t>39</t>
  </si>
  <si>
    <t>ALLOWANCE</t>
  </si>
  <si>
    <t>40</t>
  </si>
  <si>
    <t>TOTAL BID AMOUNT
Please enter this line amount on the supplier portal via www.stpaulbids.com</t>
  </si>
  <si>
    <t>The quantities provided in this bid form are approximate only. Payment will be made for quantities of work ordered and actually installed complete.
SPRWS reserves the right to reject any or all bids, waive any informalities in any bid, and omit any part of the above work.
SPRWS intends to award all of the work shown in the Bid Form to one responsible bidder in the best interest of Owner.
By submitting a completed bid form, the bidder certifies that the bidder has examed the site of the work, the plans and specifications and is acquanted with all conditions affecting the construction of the work.
"The contract will be awarded to the lowest responsible bidder meeting the specified project requirements. Before a bid is considered for award, the bidder may be required to submit documentation to substantiate that they are a responsible bidder capable of performing the specified work, including references, experience and capabilities in performing comparable work, business and technical organization and financial resources."     
Note:  Owner reserves the right to accept/reject any or all line items. Quantities listed are an estimate; the unit bid price will be used in all instances for any quantity in the line item.</t>
  </si>
  <si>
    <t xml:space="preserve">BID FORM SUMMARY
EVENT # 1502
</t>
  </si>
  <si>
    <t>Five Star Energy Services</t>
  </si>
  <si>
    <t>Carl Bolander &amp; Sons</t>
  </si>
  <si>
    <t>C.S.McCrossan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</si>
</sst>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10" x14ac:knownFonts="1">
    <font>
      <sz val="11"/>
      <color theme="1"/>
      <name val="Calibri"/>
      <family val="2"/>
      <scheme val="minor"/>
    </font>
    <font>
      <b/>
      <sz val="14"/>
      <color rgb="FF000000"/>
      <name val="Times New Roman"/>
      <family val="1"/>
    </font>
    <font>
      <sz val="11"/>
      <color theme="1"/>
      <name val="Times New Roman"/>
      <family val="1"/>
    </font>
    <font>
      <b/>
      <sz val="11"/>
      <color rgb="FF000000"/>
      <name val="Times New Roman"/>
      <family val="1"/>
    </font>
    <font>
      <sz val="11"/>
      <color rgb="FF000000"/>
      <name val="Times New Roman"/>
      <family val="1"/>
    </font>
    <font>
      <sz val="11"/>
      <name val="Calibri"/>
      <family val="2"/>
      <scheme val="minor"/>
    </font>
    <font>
      <sz val="11"/>
      <color rgb="FF000000"/>
      <name val="Calibri"/>
      <family val="2"/>
      <scheme val="minor"/>
    </font>
    <font>
      <sz val="8"/>
      <name val="Calibri"/>
      <family val="2"/>
      <scheme val="minor"/>
    </font>
    <font>
      <b/>
      <sz val="12"/>
      <color theme="1"/>
      <name val="Times New Roman"/>
      <family val="1"/>
    </font>
    <font>
      <b/>
      <sz val="18"/>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D9D9D9"/>
        <bgColor rgb="FF000000"/>
      </patternFill>
    </fill>
    <fill>
      <patternFill patternType="solid">
        <fgColor rgb="FF00B0F0"/>
        <bgColor rgb="FF000000"/>
      </patternFill>
    </fill>
    <fill>
      <patternFill patternType="solid">
        <fgColor rgb="FFFFFF0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2" fillId="0" borderId="0" xfId="0" applyFont="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wrapText="1"/>
    </xf>
    <xf numFmtId="0" fontId="5" fillId="0" borderId="0" xfId="0" applyFont="1" applyProtection="1">
      <protection locked="0"/>
    </xf>
    <xf numFmtId="0" fontId="6" fillId="0" borderId="0" xfId="0" applyFont="1" applyAlignment="1" applyProtection="1">
      <alignment horizontal="center"/>
      <protection locked="0"/>
    </xf>
    <xf numFmtId="3" fontId="5" fillId="0" borderId="0" xfId="0" applyNumberFormat="1" applyFont="1" applyAlignment="1" applyProtection="1">
      <alignment horizontal="center" vertical="center"/>
      <protection locked="0"/>
    </xf>
    <xf numFmtId="3" fontId="2" fillId="0" borderId="1" xfId="0" applyNumberFormat="1" applyFont="1" applyBorder="1" applyAlignment="1">
      <alignment horizontal="center" wrapText="1"/>
    </xf>
    <xf numFmtId="3" fontId="2" fillId="0" borderId="0" xfId="0" applyNumberFormat="1" applyFont="1" applyAlignment="1">
      <alignment wrapText="1"/>
    </xf>
    <xf numFmtId="49" fontId="2" fillId="0" borderId="1" xfId="0" applyNumberFormat="1" applyFont="1" applyBorder="1" applyAlignment="1">
      <alignment wrapText="1"/>
    </xf>
    <xf numFmtId="166" fontId="2" fillId="0" borderId="0" xfId="0" applyNumberFormat="1" applyFont="1" applyAlignment="1">
      <alignment wrapText="1"/>
    </xf>
    <xf numFmtId="0" fontId="1" fillId="2" borderId="1" xfId="0" applyFont="1" applyFill="1" applyBorder="1" applyAlignment="1">
      <alignment horizontal="center" wrapText="1"/>
    </xf>
    <xf numFmtId="0" fontId="1" fillId="0" borderId="1" xfId="0" applyFont="1" applyBorder="1" applyAlignment="1">
      <alignment horizontal="center" wrapText="1"/>
    </xf>
    <xf numFmtId="49" fontId="3" fillId="3" borderId="1" xfId="0" applyNumberFormat="1" applyFont="1" applyFill="1" applyBorder="1" applyAlignment="1">
      <alignment horizontal="center" wrapText="1"/>
    </xf>
    <xf numFmtId="3" fontId="3" fillId="3" borderId="1" xfId="0" applyNumberFormat="1" applyFont="1" applyFill="1" applyBorder="1" applyAlignment="1">
      <alignment horizontal="center" wrapText="1"/>
    </xf>
    <xf numFmtId="49" fontId="8" fillId="0" borderId="1" xfId="0" applyNumberFormat="1" applyFont="1" applyBorder="1" applyAlignment="1">
      <alignment horizontal="center" wrapText="1"/>
    </xf>
    <xf numFmtId="0" fontId="3" fillId="0" borderId="1" xfId="0" applyFont="1" applyBorder="1" applyAlignment="1">
      <alignment horizontal="center" wrapText="1"/>
    </xf>
    <xf numFmtId="0" fontId="4" fillId="5" borderId="1" xfId="0" applyFont="1" applyFill="1" applyBorder="1" applyAlignment="1">
      <alignment horizontal="center" wrapText="1"/>
    </xf>
    <xf numFmtId="0" fontId="1" fillId="0" borderId="2" xfId="0" applyFont="1" applyBorder="1" applyAlignment="1">
      <alignment horizontal="center" wrapText="1"/>
    </xf>
    <xf numFmtId="49" fontId="3" fillId="3" borderId="2" xfId="0" applyNumberFormat="1" applyFont="1" applyFill="1" applyBorder="1" applyAlignment="1">
      <alignment horizontal="center" wrapText="1"/>
    </xf>
    <xf numFmtId="49" fontId="2" fillId="0" borderId="2" xfId="0" applyNumberFormat="1" applyFont="1" applyBorder="1" applyAlignment="1">
      <alignment horizontal="center" wrapText="1"/>
    </xf>
    <xf numFmtId="0" fontId="3" fillId="0" borderId="2" xfId="0" applyFont="1" applyBorder="1" applyAlignment="1">
      <alignment horizontal="center" wrapText="1"/>
    </xf>
    <xf numFmtId="0" fontId="1" fillId="0" borderId="3" xfId="0" applyFont="1" applyBorder="1" applyAlignment="1">
      <alignment horizontal="center" wrapText="1"/>
    </xf>
    <xf numFmtId="0" fontId="4" fillId="5" borderId="4" xfId="0" applyFont="1" applyFill="1" applyBorder="1" applyAlignment="1">
      <alignment horizontal="center" wrapText="1"/>
    </xf>
    <xf numFmtId="166" fontId="1" fillId="0" borderId="5" xfId="0" applyNumberFormat="1" applyFont="1" applyBorder="1" applyAlignment="1">
      <alignment horizontal="center" wrapText="1"/>
    </xf>
    <xf numFmtId="166" fontId="1" fillId="0" borderId="6" xfId="0" applyNumberFormat="1" applyFont="1" applyBorder="1" applyAlignment="1">
      <alignment horizontal="center" wrapText="1"/>
    </xf>
    <xf numFmtId="166" fontId="3" fillId="3" borderId="7" xfId="0" applyNumberFormat="1" applyFont="1" applyFill="1" applyBorder="1" applyAlignment="1">
      <alignment horizontal="center" wrapText="1"/>
    </xf>
    <xf numFmtId="166" fontId="3" fillId="3" borderId="8" xfId="0" applyNumberFormat="1" applyFont="1" applyFill="1" applyBorder="1" applyAlignment="1">
      <alignment horizontal="center" wrapText="1"/>
    </xf>
    <xf numFmtId="166" fontId="2" fillId="0" borderId="7" xfId="0" applyNumberFormat="1" applyFont="1" applyBorder="1" applyAlignment="1">
      <alignment wrapText="1"/>
    </xf>
    <xf numFmtId="166" fontId="2" fillId="0" borderId="8" xfId="0" applyNumberFormat="1" applyFont="1" applyBorder="1" applyAlignment="1">
      <alignment wrapText="1"/>
    </xf>
    <xf numFmtId="166" fontId="2" fillId="0" borderId="9" xfId="0" applyNumberFormat="1" applyFont="1" applyBorder="1" applyAlignment="1">
      <alignment wrapText="1"/>
    </xf>
    <xf numFmtId="166" fontId="2" fillId="0" borderId="10" xfId="0" applyNumberFormat="1" applyFont="1" applyBorder="1" applyAlignment="1">
      <alignment wrapText="1"/>
    </xf>
    <xf numFmtId="166" fontId="9" fillId="4" borderId="11" xfId="0" applyNumberFormat="1" applyFont="1" applyFill="1" applyBorder="1" applyAlignment="1">
      <alignment horizontal="center" wrapText="1"/>
    </xf>
    <xf numFmtId="166" fontId="9" fillId="4" borderId="12" xfId="0" applyNumberFormat="1" applyFont="1"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gunas, Anna" id="{2AD791D8-9E2E-4820-8923-78E4C90FE6B7}" userId="S::lagunasam@cdmsmith.com::953724fe-0bb4-44d4-bf09-046afb7fd2a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5-01-21T00:09:08.26" personId="{2AD791D8-9E2E-4820-8923-78E4C90FE6B7}" id="{3F0F002A-5CA6-4C05-96EA-93484A81372D}">
    <text>Are we keeping these? From cleanout and from lateral launch? Brent doesn't have them in this: Bid item 2503.603-Rough Draft.docx  , which I used to update the special provisions.</text>
    <extLst>
      <x:ext xmlns:xltc2="http://schemas.microsoft.com/office/spreadsheetml/2020/threadedcomments2" uri="{F7C98A9C-CBB3-438F-8F68-D28B6AF4A901}">
        <xltc2:checksum>2558480388</xltc2:checksum>
        <xltc2:hyperlink startIndex="94" length="34" url="https://stpaulmn.sharepoint.com/:w:/r/sites/SPRWS-PRJ-LFCDMSmith/Shared%20Documents/Planning%20and%20Contracts/Bid%20item%202503.603-Rough%20Draft.docx?d=w810ceab2d17d4896bc9105469f67bd37&amp;csf=1&amp;web=1&amp;e=8lDIvs"/>
      </x:ext>
    </extLst>
  </threadedComment>
  <threadedComment ref="B21" dT="2025-01-21T00:52:47.23" personId="{2AD791D8-9E2E-4820-8923-78E4C90FE6B7}" id="{56003A7A-3695-46E2-93A8-824050D82FCD}" parentId="{3F0F002A-5CA6-4C05-96EA-93484A81372D}">
    <text xml:space="preserve">Or should I add them back into the special provisions? Maybe Brent's bid item wasn't supposed to indicate omitting them.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0066-FAAB-4735-8646-3812E297E21F}">
  <sheetPr>
    <pageSetUpPr fitToPage="1"/>
  </sheetPr>
  <dimension ref="A1:N45"/>
  <sheetViews>
    <sheetView tabSelected="1" workbookViewId="0">
      <selection activeCell="L41" sqref="L41"/>
    </sheetView>
  </sheetViews>
  <sheetFormatPr defaultColWidth="9.28515625" defaultRowHeight="15" x14ac:dyDescent="0.25"/>
  <cols>
    <col min="1" max="1" width="5.42578125" style="1" customWidth="1"/>
    <col min="2" max="2" width="11.5703125" style="1" customWidth="1"/>
    <col min="3" max="3" width="40.42578125" style="1" customWidth="1"/>
    <col min="4" max="4" width="9.140625" style="8" customWidth="1"/>
    <col min="5" max="5" width="12.28515625" style="1" customWidth="1"/>
    <col min="6" max="6" width="14.5703125" style="10" customWidth="1"/>
    <col min="7" max="7" width="18.5703125" style="10" customWidth="1"/>
    <col min="8" max="8" width="15.85546875" style="10" customWidth="1"/>
    <col min="9" max="9" width="20.5703125" style="10" customWidth="1"/>
    <col min="10" max="10" width="14.7109375" style="10" customWidth="1"/>
    <col min="11" max="11" width="19.140625" style="10" customWidth="1"/>
    <col min="12" max="12" width="42.28515625" style="1" bestFit="1" customWidth="1"/>
    <col min="13" max="16384" width="9.28515625" style="1"/>
  </cols>
  <sheetData>
    <row r="1" spans="1:14" ht="46.5" customHeight="1" x14ac:dyDescent="0.3">
      <c r="A1" s="11" t="s">
        <v>85</v>
      </c>
      <c r="B1" s="11"/>
      <c r="C1" s="11"/>
      <c r="D1" s="11"/>
      <c r="E1" s="11"/>
      <c r="F1" s="11"/>
      <c r="G1" s="11"/>
      <c r="H1" s="11"/>
      <c r="I1" s="11"/>
      <c r="J1" s="11"/>
      <c r="K1" s="11"/>
    </row>
    <row r="2" spans="1:14" ht="33" customHeight="1" thickBot="1" x14ac:dyDescent="0.35">
      <c r="A2" s="12" t="s">
        <v>0</v>
      </c>
      <c r="B2" s="12"/>
      <c r="C2" s="12"/>
      <c r="D2" s="12"/>
      <c r="E2" s="12"/>
      <c r="F2" s="22"/>
      <c r="G2" s="22"/>
      <c r="H2" s="22"/>
      <c r="I2" s="22"/>
      <c r="J2" s="22"/>
      <c r="K2" s="22"/>
    </row>
    <row r="3" spans="1:14" ht="36" customHeight="1" x14ac:dyDescent="0.3">
      <c r="A3" s="12"/>
      <c r="B3" s="12"/>
      <c r="C3" s="12"/>
      <c r="D3" s="12"/>
      <c r="E3" s="18"/>
      <c r="F3" s="24" t="s">
        <v>86</v>
      </c>
      <c r="G3" s="25"/>
      <c r="H3" s="24" t="s">
        <v>87</v>
      </c>
      <c r="I3" s="25"/>
      <c r="J3" s="24" t="s">
        <v>88</v>
      </c>
      <c r="K3" s="25"/>
    </row>
    <row r="4" spans="1:14" ht="29.25" x14ac:dyDescent="0.25">
      <c r="A4" s="13" t="s">
        <v>1</v>
      </c>
      <c r="B4" s="13" t="s">
        <v>2</v>
      </c>
      <c r="C4" s="13" t="s">
        <v>3</v>
      </c>
      <c r="D4" s="14" t="s">
        <v>4</v>
      </c>
      <c r="E4" s="19" t="s">
        <v>5</v>
      </c>
      <c r="F4" s="26" t="s">
        <v>6</v>
      </c>
      <c r="G4" s="27" t="s">
        <v>7</v>
      </c>
      <c r="H4" s="26" t="s">
        <v>6</v>
      </c>
      <c r="I4" s="27" t="s">
        <v>7</v>
      </c>
      <c r="J4" s="26" t="s">
        <v>6</v>
      </c>
      <c r="K4" s="27" t="s">
        <v>7</v>
      </c>
    </row>
    <row r="5" spans="1:14" x14ac:dyDescent="0.25">
      <c r="A5" s="2">
        <v>1</v>
      </c>
      <c r="B5" s="2">
        <v>2021.501</v>
      </c>
      <c r="C5" s="9" t="s">
        <v>8</v>
      </c>
      <c r="D5" s="7">
        <v>1</v>
      </c>
      <c r="E5" s="20" t="s">
        <v>9</v>
      </c>
      <c r="F5" s="28">
        <v>40000</v>
      </c>
      <c r="G5" s="29">
        <f>D5*F5</f>
        <v>40000</v>
      </c>
      <c r="H5" s="28">
        <v>425000</v>
      </c>
      <c r="I5" s="29">
        <v>425000</v>
      </c>
      <c r="J5" s="28">
        <v>580000</v>
      </c>
      <c r="K5" s="29">
        <v>580000</v>
      </c>
    </row>
    <row r="6" spans="1:14" ht="30" x14ac:dyDescent="0.25">
      <c r="A6" s="2">
        <v>2</v>
      </c>
      <c r="B6" s="2">
        <v>2104.5030000000002</v>
      </c>
      <c r="C6" s="9" t="s">
        <v>10</v>
      </c>
      <c r="D6" s="7">
        <v>1700</v>
      </c>
      <c r="E6" s="20" t="s">
        <v>11</v>
      </c>
      <c r="F6" s="28">
        <v>1</v>
      </c>
      <c r="G6" s="29">
        <f t="shared" ref="G6:G42" si="0">D6*F6</f>
        <v>1700</v>
      </c>
      <c r="H6" s="28">
        <v>2.6</v>
      </c>
      <c r="I6" s="29">
        <v>4420</v>
      </c>
      <c r="J6" s="28">
        <v>25.7</v>
      </c>
      <c r="K6" s="29">
        <v>43690</v>
      </c>
      <c r="L6" s="4"/>
      <c r="M6" s="5"/>
      <c r="N6" s="6"/>
    </row>
    <row r="7" spans="1:14" x14ac:dyDescent="0.25">
      <c r="A7" s="2">
        <v>3</v>
      </c>
      <c r="B7" s="2">
        <v>2104.5030000000002</v>
      </c>
      <c r="C7" s="9" t="s">
        <v>12</v>
      </c>
      <c r="D7" s="7">
        <v>12000</v>
      </c>
      <c r="E7" s="20" t="s">
        <v>11</v>
      </c>
      <c r="F7" s="28">
        <v>2.5</v>
      </c>
      <c r="G7" s="29">
        <f t="shared" si="0"/>
        <v>30000</v>
      </c>
      <c r="H7" s="28">
        <v>3.5</v>
      </c>
      <c r="I7" s="29">
        <v>42000</v>
      </c>
      <c r="J7" s="28">
        <v>3.8</v>
      </c>
      <c r="K7" s="29">
        <v>45600</v>
      </c>
      <c r="L7" s="4"/>
      <c r="M7" s="5"/>
      <c r="N7" s="6"/>
    </row>
    <row r="8" spans="1:14" x14ac:dyDescent="0.25">
      <c r="A8" s="2">
        <v>4</v>
      </c>
      <c r="B8" s="2">
        <v>2104.5070000000001</v>
      </c>
      <c r="C8" s="9" t="s">
        <v>13</v>
      </c>
      <c r="D8" s="7">
        <v>700</v>
      </c>
      <c r="E8" s="20" t="s">
        <v>14</v>
      </c>
      <c r="F8" s="28">
        <v>1</v>
      </c>
      <c r="G8" s="29">
        <f t="shared" si="0"/>
        <v>700</v>
      </c>
      <c r="H8" s="28">
        <v>26</v>
      </c>
      <c r="I8" s="29">
        <v>18200</v>
      </c>
      <c r="J8" s="28">
        <v>168</v>
      </c>
      <c r="K8" s="29">
        <v>117600</v>
      </c>
    </row>
    <row r="9" spans="1:14" x14ac:dyDescent="0.25">
      <c r="A9" s="2">
        <v>5</v>
      </c>
      <c r="B9" s="2">
        <v>2104.518</v>
      </c>
      <c r="C9" s="9" t="s">
        <v>15</v>
      </c>
      <c r="D9" s="7">
        <v>18000</v>
      </c>
      <c r="E9" s="20" t="s">
        <v>16</v>
      </c>
      <c r="F9" s="28">
        <v>0.01</v>
      </c>
      <c r="G9" s="29">
        <f t="shared" si="0"/>
        <v>180</v>
      </c>
      <c r="H9" s="28">
        <v>1.3</v>
      </c>
      <c r="I9" s="29">
        <v>23400</v>
      </c>
      <c r="J9" s="28">
        <v>2.5</v>
      </c>
      <c r="K9" s="29">
        <v>45000</v>
      </c>
    </row>
    <row r="10" spans="1:14" x14ac:dyDescent="0.25">
      <c r="A10" s="2">
        <v>6</v>
      </c>
      <c r="B10" s="2">
        <v>2104.5189999999998</v>
      </c>
      <c r="C10" s="9" t="s">
        <v>17</v>
      </c>
      <c r="D10" s="7">
        <v>114</v>
      </c>
      <c r="E10" s="20" t="s">
        <v>18</v>
      </c>
      <c r="F10" s="28">
        <v>500</v>
      </c>
      <c r="G10" s="29">
        <f t="shared" si="0"/>
        <v>57000</v>
      </c>
      <c r="H10" s="28">
        <v>2000</v>
      </c>
      <c r="I10" s="29">
        <v>228000</v>
      </c>
      <c r="J10" s="28">
        <v>3650</v>
      </c>
      <c r="K10" s="29">
        <v>416100</v>
      </c>
    </row>
    <row r="11" spans="1:14" ht="30" x14ac:dyDescent="0.25">
      <c r="A11" s="2">
        <v>7</v>
      </c>
      <c r="B11" s="2">
        <v>2105.607</v>
      </c>
      <c r="C11" s="9" t="s">
        <v>19</v>
      </c>
      <c r="D11" s="7">
        <v>100</v>
      </c>
      <c r="E11" s="20" t="s">
        <v>20</v>
      </c>
      <c r="F11" s="28">
        <v>55</v>
      </c>
      <c r="G11" s="29">
        <f t="shared" si="0"/>
        <v>5500</v>
      </c>
      <c r="H11" s="28">
        <v>40</v>
      </c>
      <c r="I11" s="29">
        <v>4000</v>
      </c>
      <c r="J11" s="28">
        <v>56</v>
      </c>
      <c r="K11" s="29">
        <v>5600</v>
      </c>
    </row>
    <row r="12" spans="1:14" ht="30" x14ac:dyDescent="0.25">
      <c r="A12" s="2">
        <v>8</v>
      </c>
      <c r="B12" s="2" t="s">
        <v>21</v>
      </c>
      <c r="C12" s="9" t="s">
        <v>22</v>
      </c>
      <c r="D12" s="7">
        <v>300</v>
      </c>
      <c r="E12" s="20" t="s">
        <v>23</v>
      </c>
      <c r="F12" s="28">
        <v>125</v>
      </c>
      <c r="G12" s="29">
        <f t="shared" si="0"/>
        <v>37500</v>
      </c>
      <c r="H12" s="28">
        <v>175</v>
      </c>
      <c r="I12" s="29">
        <v>52500</v>
      </c>
      <c r="J12" s="28">
        <v>216</v>
      </c>
      <c r="K12" s="29">
        <v>64800</v>
      </c>
    </row>
    <row r="13" spans="1:14" x14ac:dyDescent="0.25">
      <c r="A13" s="2">
        <v>9</v>
      </c>
      <c r="B13" s="2" t="s">
        <v>24</v>
      </c>
      <c r="C13" s="9" t="s">
        <v>25</v>
      </c>
      <c r="D13" s="7">
        <v>450</v>
      </c>
      <c r="E13" s="20" t="s">
        <v>14</v>
      </c>
      <c r="F13" s="28">
        <v>205</v>
      </c>
      <c r="G13" s="29">
        <f t="shared" si="0"/>
        <v>92250</v>
      </c>
      <c r="H13" s="28">
        <v>520</v>
      </c>
      <c r="I13" s="29">
        <v>234000</v>
      </c>
      <c r="J13" s="28">
        <v>689</v>
      </c>
      <c r="K13" s="29">
        <v>310050</v>
      </c>
    </row>
    <row r="14" spans="1:14" x14ac:dyDescent="0.25">
      <c r="A14" s="2">
        <v>10</v>
      </c>
      <c r="B14" s="2">
        <v>2211.509</v>
      </c>
      <c r="C14" s="9" t="s">
        <v>26</v>
      </c>
      <c r="D14" s="7">
        <v>2000</v>
      </c>
      <c r="E14" s="20" t="s">
        <v>20</v>
      </c>
      <c r="F14" s="28">
        <v>75</v>
      </c>
      <c r="G14" s="29">
        <f t="shared" si="0"/>
        <v>150000</v>
      </c>
      <c r="H14" s="28">
        <v>25</v>
      </c>
      <c r="I14" s="29">
        <v>50000</v>
      </c>
      <c r="J14" s="28">
        <v>127</v>
      </c>
      <c r="K14" s="29">
        <v>254000</v>
      </c>
    </row>
    <row r="15" spans="1:14" ht="30" x14ac:dyDescent="0.25">
      <c r="A15" s="2">
        <v>11</v>
      </c>
      <c r="B15" s="2">
        <v>2360.509</v>
      </c>
      <c r="C15" s="9" t="s">
        <v>27</v>
      </c>
      <c r="D15" s="7">
        <v>1000</v>
      </c>
      <c r="E15" s="20" t="s">
        <v>20</v>
      </c>
      <c r="F15" s="28">
        <v>190</v>
      </c>
      <c r="G15" s="29">
        <f t="shared" si="0"/>
        <v>190000</v>
      </c>
      <c r="H15" s="28">
        <v>240</v>
      </c>
      <c r="I15" s="29">
        <v>240000</v>
      </c>
      <c r="J15" s="28">
        <v>272</v>
      </c>
      <c r="K15" s="29">
        <v>272000</v>
      </c>
    </row>
    <row r="16" spans="1:14" ht="30" x14ac:dyDescent="0.25">
      <c r="A16" s="2">
        <v>12</v>
      </c>
      <c r="B16" s="2" t="s">
        <v>28</v>
      </c>
      <c r="C16" s="9" t="s">
        <v>29</v>
      </c>
      <c r="D16" s="7">
        <v>45000</v>
      </c>
      <c r="E16" s="20" t="s">
        <v>30</v>
      </c>
      <c r="F16" s="28">
        <v>2.5</v>
      </c>
      <c r="G16" s="29">
        <f t="shared" si="0"/>
        <v>112500</v>
      </c>
      <c r="H16" s="28">
        <v>1.3</v>
      </c>
      <c r="I16" s="29">
        <v>58500</v>
      </c>
      <c r="J16" s="28">
        <v>1.65</v>
      </c>
      <c r="K16" s="29">
        <v>74250</v>
      </c>
    </row>
    <row r="17" spans="1:11" ht="30" x14ac:dyDescent="0.25">
      <c r="A17" s="2">
        <v>13</v>
      </c>
      <c r="B17" s="2" t="s">
        <v>28</v>
      </c>
      <c r="C17" s="9" t="s">
        <v>31</v>
      </c>
      <c r="D17" s="7">
        <v>11300</v>
      </c>
      <c r="E17" s="20" t="s">
        <v>32</v>
      </c>
      <c r="F17" s="28">
        <v>7</v>
      </c>
      <c r="G17" s="29">
        <f t="shared" si="0"/>
        <v>79100</v>
      </c>
      <c r="H17" s="28">
        <v>3.5</v>
      </c>
      <c r="I17" s="29">
        <v>39550</v>
      </c>
      <c r="J17" s="28">
        <v>7.45</v>
      </c>
      <c r="K17" s="29">
        <v>84185</v>
      </c>
    </row>
    <row r="18" spans="1:11" x14ac:dyDescent="0.25">
      <c r="A18" s="2">
        <v>14</v>
      </c>
      <c r="B18" s="2">
        <v>2451.6089999999999</v>
      </c>
      <c r="C18" s="9" t="s">
        <v>33</v>
      </c>
      <c r="D18" s="7">
        <v>2400</v>
      </c>
      <c r="E18" s="20" t="s">
        <v>20</v>
      </c>
      <c r="F18" s="28">
        <v>10.7</v>
      </c>
      <c r="G18" s="29">
        <f t="shared" si="0"/>
        <v>25680</v>
      </c>
      <c r="H18" s="28">
        <v>20</v>
      </c>
      <c r="I18" s="29">
        <v>48000</v>
      </c>
      <c r="J18" s="28">
        <v>84.3</v>
      </c>
      <c r="K18" s="29">
        <v>202320</v>
      </c>
    </row>
    <row r="19" spans="1:11" x14ac:dyDescent="0.25">
      <c r="A19" s="2">
        <v>15</v>
      </c>
      <c r="B19" s="2">
        <v>2503.6030000000001</v>
      </c>
      <c r="C19" s="3" t="s">
        <v>34</v>
      </c>
      <c r="D19" s="7">
        <v>1700</v>
      </c>
      <c r="E19" s="20" t="s">
        <v>11</v>
      </c>
      <c r="F19" s="28">
        <v>1</v>
      </c>
      <c r="G19" s="29">
        <f t="shared" si="0"/>
        <v>1700</v>
      </c>
      <c r="H19" s="28">
        <v>7.5</v>
      </c>
      <c r="I19" s="29">
        <v>12750</v>
      </c>
      <c r="J19" s="28">
        <v>7.45</v>
      </c>
      <c r="K19" s="29">
        <v>12665</v>
      </c>
    </row>
    <row r="20" spans="1:11" x14ac:dyDescent="0.25">
      <c r="A20" s="2">
        <v>16</v>
      </c>
      <c r="B20" s="2">
        <v>2503.6030000000001</v>
      </c>
      <c r="C20" s="3" t="s">
        <v>35</v>
      </c>
      <c r="D20" s="7">
        <v>30</v>
      </c>
      <c r="E20" s="20" t="s">
        <v>18</v>
      </c>
      <c r="F20" s="28">
        <v>50</v>
      </c>
      <c r="G20" s="29">
        <f t="shared" si="0"/>
        <v>1500</v>
      </c>
      <c r="H20" s="28">
        <v>1500</v>
      </c>
      <c r="I20" s="29">
        <v>45000</v>
      </c>
      <c r="J20" s="28">
        <v>402</v>
      </c>
      <c r="K20" s="29">
        <v>12060</v>
      </c>
    </row>
    <row r="21" spans="1:11" ht="30" x14ac:dyDescent="0.25">
      <c r="A21" s="2">
        <v>17</v>
      </c>
      <c r="B21" s="2">
        <v>2503.6030000000001</v>
      </c>
      <c r="C21" s="9" t="s">
        <v>36</v>
      </c>
      <c r="D21" s="7">
        <v>58000</v>
      </c>
      <c r="E21" s="20" t="s">
        <v>11</v>
      </c>
      <c r="F21" s="28">
        <v>3</v>
      </c>
      <c r="G21" s="29">
        <f t="shared" si="0"/>
        <v>174000</v>
      </c>
      <c r="H21" s="28">
        <v>2</v>
      </c>
      <c r="I21" s="29">
        <v>116000</v>
      </c>
      <c r="J21" s="28">
        <v>9.1999999999999993</v>
      </c>
      <c r="K21" s="29">
        <v>533600</v>
      </c>
    </row>
    <row r="22" spans="1:11" ht="30" x14ac:dyDescent="0.25">
      <c r="A22" s="2">
        <v>18</v>
      </c>
      <c r="B22" s="2">
        <v>2503.6030000000001</v>
      </c>
      <c r="C22" s="9" t="s">
        <v>37</v>
      </c>
      <c r="D22" s="7">
        <v>14500</v>
      </c>
      <c r="E22" s="20" t="s">
        <v>11</v>
      </c>
      <c r="F22" s="28">
        <v>2.5</v>
      </c>
      <c r="G22" s="29">
        <f t="shared" si="0"/>
        <v>36250</v>
      </c>
      <c r="H22" s="28">
        <v>15</v>
      </c>
      <c r="I22" s="29">
        <v>217500</v>
      </c>
      <c r="J22" s="28">
        <v>9.1999999999999993</v>
      </c>
      <c r="K22" s="29">
        <v>133400</v>
      </c>
    </row>
    <row r="23" spans="1:11" x14ac:dyDescent="0.25">
      <c r="A23" s="2">
        <v>19</v>
      </c>
      <c r="B23" s="2">
        <v>2503.6030000000001</v>
      </c>
      <c r="C23" s="9" t="s">
        <v>38</v>
      </c>
      <c r="D23" s="7">
        <v>10000</v>
      </c>
      <c r="E23" s="20" t="s">
        <v>11</v>
      </c>
      <c r="F23" s="28">
        <v>6</v>
      </c>
      <c r="G23" s="29">
        <f t="shared" si="0"/>
        <v>60000</v>
      </c>
      <c r="H23" s="28">
        <v>3</v>
      </c>
      <c r="I23" s="29">
        <v>30000</v>
      </c>
      <c r="J23" s="28">
        <v>7.45</v>
      </c>
      <c r="K23" s="29">
        <v>74500</v>
      </c>
    </row>
    <row r="24" spans="1:11" x14ac:dyDescent="0.25">
      <c r="A24" s="2" t="s">
        <v>39</v>
      </c>
      <c r="B24" s="2" t="s">
        <v>40</v>
      </c>
      <c r="C24" s="9" t="s">
        <v>41</v>
      </c>
      <c r="D24" s="7">
        <v>337</v>
      </c>
      <c r="E24" s="20" t="s">
        <v>18</v>
      </c>
      <c r="F24" s="28">
        <v>2500</v>
      </c>
      <c r="G24" s="29">
        <f t="shared" si="0"/>
        <v>842500</v>
      </c>
      <c r="H24" s="28">
        <v>780</v>
      </c>
      <c r="I24" s="29">
        <v>262860</v>
      </c>
      <c r="J24" s="28">
        <v>3690</v>
      </c>
      <c r="K24" s="29">
        <v>1243530</v>
      </c>
    </row>
    <row r="25" spans="1:11" x14ac:dyDescent="0.25">
      <c r="A25" s="2" t="s">
        <v>42</v>
      </c>
      <c r="B25" s="2">
        <v>2504.6019999999999</v>
      </c>
      <c r="C25" s="9" t="s">
        <v>43</v>
      </c>
      <c r="D25" s="7">
        <v>88</v>
      </c>
      <c r="E25" s="20" t="s">
        <v>18</v>
      </c>
      <c r="F25" s="28">
        <v>35</v>
      </c>
      <c r="G25" s="29">
        <f t="shared" si="0"/>
        <v>3080</v>
      </c>
      <c r="H25" s="28">
        <v>810</v>
      </c>
      <c r="I25" s="29">
        <v>71280</v>
      </c>
      <c r="J25" s="28">
        <v>1810</v>
      </c>
      <c r="K25" s="29">
        <v>159280</v>
      </c>
    </row>
    <row r="26" spans="1:11" x14ac:dyDescent="0.25">
      <c r="A26" s="2" t="s">
        <v>44</v>
      </c>
      <c r="B26" s="2">
        <v>2504.6019999999999</v>
      </c>
      <c r="C26" s="9" t="s">
        <v>45</v>
      </c>
      <c r="D26" s="7">
        <v>20</v>
      </c>
      <c r="E26" s="20" t="s">
        <v>18</v>
      </c>
      <c r="F26" s="28">
        <v>400</v>
      </c>
      <c r="G26" s="29">
        <f t="shared" si="0"/>
        <v>8000</v>
      </c>
      <c r="H26" s="28">
        <v>600</v>
      </c>
      <c r="I26" s="29">
        <v>12000</v>
      </c>
      <c r="J26" s="28">
        <v>6820</v>
      </c>
      <c r="K26" s="29">
        <v>136400</v>
      </c>
    </row>
    <row r="27" spans="1:11" x14ac:dyDescent="0.25">
      <c r="A27" s="2" t="s">
        <v>46</v>
      </c>
      <c r="B27" s="2">
        <v>2504.6019999999999</v>
      </c>
      <c r="C27" s="9" t="s">
        <v>47</v>
      </c>
      <c r="D27" s="7">
        <v>220</v>
      </c>
      <c r="E27" s="20" t="s">
        <v>18</v>
      </c>
      <c r="F27" s="28">
        <v>1000</v>
      </c>
      <c r="G27" s="29">
        <f t="shared" si="0"/>
        <v>220000</v>
      </c>
      <c r="H27" s="28">
        <v>625</v>
      </c>
      <c r="I27" s="29">
        <v>137500</v>
      </c>
      <c r="J27" s="28">
        <v>4460</v>
      </c>
      <c r="K27" s="29">
        <v>981200</v>
      </c>
    </row>
    <row r="28" spans="1:11" ht="30" x14ac:dyDescent="0.25">
      <c r="A28" s="2" t="s">
        <v>48</v>
      </c>
      <c r="B28" s="2">
        <v>2504.6030000000001</v>
      </c>
      <c r="C28" s="9" t="s">
        <v>49</v>
      </c>
      <c r="D28" s="7">
        <v>4700</v>
      </c>
      <c r="E28" s="20" t="s">
        <v>11</v>
      </c>
      <c r="F28" s="28">
        <v>10</v>
      </c>
      <c r="G28" s="29">
        <f t="shared" si="0"/>
        <v>47000</v>
      </c>
      <c r="H28" s="28">
        <v>205</v>
      </c>
      <c r="I28" s="29">
        <v>963500</v>
      </c>
      <c r="J28" s="28">
        <v>101</v>
      </c>
      <c r="K28" s="29">
        <v>474700</v>
      </c>
    </row>
    <row r="29" spans="1:11" x14ac:dyDescent="0.25">
      <c r="A29" s="2" t="s">
        <v>50</v>
      </c>
      <c r="B29" s="2">
        <v>2506.6019999999999</v>
      </c>
      <c r="C29" s="9" t="s">
        <v>51</v>
      </c>
      <c r="D29" s="7">
        <v>60</v>
      </c>
      <c r="E29" s="20" t="s">
        <v>18</v>
      </c>
      <c r="F29" s="28">
        <v>55</v>
      </c>
      <c r="G29" s="29">
        <f t="shared" si="0"/>
        <v>3300</v>
      </c>
      <c r="H29" s="28">
        <v>140</v>
      </c>
      <c r="I29" s="29">
        <v>8400</v>
      </c>
      <c r="J29" s="28">
        <v>158</v>
      </c>
      <c r="K29" s="29">
        <v>9480</v>
      </c>
    </row>
    <row r="30" spans="1:11" x14ac:dyDescent="0.25">
      <c r="A30" s="2" t="s">
        <v>52</v>
      </c>
      <c r="B30" s="2">
        <v>2521.518</v>
      </c>
      <c r="C30" s="9" t="s">
        <v>53</v>
      </c>
      <c r="D30" s="7">
        <v>16500</v>
      </c>
      <c r="E30" s="20" t="s">
        <v>16</v>
      </c>
      <c r="F30" s="28">
        <v>12</v>
      </c>
      <c r="G30" s="29">
        <f t="shared" si="0"/>
        <v>198000</v>
      </c>
      <c r="H30" s="28">
        <v>10</v>
      </c>
      <c r="I30" s="29">
        <v>165000</v>
      </c>
      <c r="J30" s="28">
        <v>13.6</v>
      </c>
      <c r="K30" s="29">
        <v>224400</v>
      </c>
    </row>
    <row r="31" spans="1:11" ht="30" x14ac:dyDescent="0.25">
      <c r="A31" s="2" t="s">
        <v>54</v>
      </c>
      <c r="B31" s="2">
        <v>2531.5030000000002</v>
      </c>
      <c r="C31" s="9" t="s">
        <v>55</v>
      </c>
      <c r="D31" s="7">
        <v>1700</v>
      </c>
      <c r="E31" s="20" t="s">
        <v>11</v>
      </c>
      <c r="F31" s="28">
        <v>55</v>
      </c>
      <c r="G31" s="29">
        <f t="shared" si="0"/>
        <v>93500</v>
      </c>
      <c r="H31" s="28">
        <v>48</v>
      </c>
      <c r="I31" s="29">
        <v>81600</v>
      </c>
      <c r="J31" s="28">
        <v>55.2</v>
      </c>
      <c r="K31" s="29">
        <v>93840</v>
      </c>
    </row>
    <row r="32" spans="1:11" x14ac:dyDescent="0.25">
      <c r="A32" s="2" t="s">
        <v>56</v>
      </c>
      <c r="B32" s="2">
        <v>2531.5039999999999</v>
      </c>
      <c r="C32" s="9" t="s">
        <v>57</v>
      </c>
      <c r="D32" s="7">
        <v>200</v>
      </c>
      <c r="E32" s="20" t="s">
        <v>58</v>
      </c>
      <c r="F32" s="28">
        <v>125</v>
      </c>
      <c r="G32" s="29">
        <f t="shared" si="0"/>
        <v>25000</v>
      </c>
      <c r="H32" s="28">
        <v>115</v>
      </c>
      <c r="I32" s="29">
        <v>23000</v>
      </c>
      <c r="J32" s="28">
        <v>142</v>
      </c>
      <c r="K32" s="29">
        <v>28400</v>
      </c>
    </row>
    <row r="33" spans="1:11" x14ac:dyDescent="0.25">
      <c r="A33" s="2" t="s">
        <v>59</v>
      </c>
      <c r="B33" s="2">
        <v>2563.6010000000001</v>
      </c>
      <c r="C33" s="9" t="s">
        <v>60</v>
      </c>
      <c r="D33" s="7">
        <v>1</v>
      </c>
      <c r="E33" s="20" t="s">
        <v>9</v>
      </c>
      <c r="F33" s="28">
        <v>10000</v>
      </c>
      <c r="G33" s="29">
        <f t="shared" si="0"/>
        <v>10000</v>
      </c>
      <c r="H33" s="28">
        <v>725000</v>
      </c>
      <c r="I33" s="29">
        <v>725000</v>
      </c>
      <c r="J33" s="28">
        <v>105000</v>
      </c>
      <c r="K33" s="29">
        <v>105000</v>
      </c>
    </row>
    <row r="34" spans="1:11" x14ac:dyDescent="0.25">
      <c r="A34" s="2" t="s">
        <v>61</v>
      </c>
      <c r="B34" s="2">
        <v>2563.6010000000001</v>
      </c>
      <c r="C34" s="9" t="s">
        <v>62</v>
      </c>
      <c r="D34" s="7">
        <v>1</v>
      </c>
      <c r="E34" s="20" t="s">
        <v>9</v>
      </c>
      <c r="F34" s="28">
        <v>1</v>
      </c>
      <c r="G34" s="29">
        <f t="shared" si="0"/>
        <v>1</v>
      </c>
      <c r="H34" s="28">
        <v>2500</v>
      </c>
      <c r="I34" s="29">
        <v>2500</v>
      </c>
      <c r="J34" s="28">
        <v>1450</v>
      </c>
      <c r="K34" s="29">
        <v>1450</v>
      </c>
    </row>
    <row r="35" spans="1:11" x14ac:dyDescent="0.25">
      <c r="A35" s="2" t="s">
        <v>63</v>
      </c>
      <c r="B35" s="2">
        <v>2573.502</v>
      </c>
      <c r="C35" s="9" t="s">
        <v>64</v>
      </c>
      <c r="D35" s="7">
        <v>350</v>
      </c>
      <c r="E35" s="20" t="s">
        <v>18</v>
      </c>
      <c r="F35" s="28">
        <v>50</v>
      </c>
      <c r="G35" s="29">
        <f t="shared" si="0"/>
        <v>17500</v>
      </c>
      <c r="H35" s="28">
        <v>280</v>
      </c>
      <c r="I35" s="29">
        <v>98000</v>
      </c>
      <c r="J35" s="28">
        <v>259</v>
      </c>
      <c r="K35" s="29">
        <v>90650</v>
      </c>
    </row>
    <row r="36" spans="1:11" x14ac:dyDescent="0.25">
      <c r="A36" s="2" t="s">
        <v>65</v>
      </c>
      <c r="B36" s="2" t="s">
        <v>66</v>
      </c>
      <c r="C36" s="9" t="s">
        <v>67</v>
      </c>
      <c r="D36" s="7">
        <v>1</v>
      </c>
      <c r="E36" s="20" t="s">
        <v>9</v>
      </c>
      <c r="F36" s="28">
        <v>200000</v>
      </c>
      <c r="G36" s="29">
        <f t="shared" si="0"/>
        <v>200000</v>
      </c>
      <c r="H36" s="28">
        <v>88000</v>
      </c>
      <c r="I36" s="29">
        <v>88000</v>
      </c>
      <c r="J36" s="28">
        <v>152000</v>
      </c>
      <c r="K36" s="29">
        <v>152000</v>
      </c>
    </row>
    <row r="37" spans="1:11" ht="30" x14ac:dyDescent="0.25">
      <c r="A37" s="2" t="s">
        <v>68</v>
      </c>
      <c r="B37" s="2">
        <v>3000</v>
      </c>
      <c r="C37" s="9" t="s">
        <v>69</v>
      </c>
      <c r="D37" s="7">
        <v>25500</v>
      </c>
      <c r="E37" s="20" t="s">
        <v>11</v>
      </c>
      <c r="F37" s="28">
        <v>38</v>
      </c>
      <c r="G37" s="29">
        <f t="shared" si="0"/>
        <v>969000</v>
      </c>
      <c r="H37" s="28">
        <v>90</v>
      </c>
      <c r="I37" s="29">
        <v>2295000</v>
      </c>
      <c r="J37" s="28">
        <v>101</v>
      </c>
      <c r="K37" s="29">
        <v>2575500</v>
      </c>
    </row>
    <row r="38" spans="1:11" x14ac:dyDescent="0.25">
      <c r="A38" s="2" t="s">
        <v>70</v>
      </c>
      <c r="B38" s="2">
        <v>3001</v>
      </c>
      <c r="C38" s="9" t="s">
        <v>71</v>
      </c>
      <c r="D38" s="7">
        <v>120</v>
      </c>
      <c r="E38" s="20" t="s">
        <v>18</v>
      </c>
      <c r="F38" s="28">
        <v>200</v>
      </c>
      <c r="G38" s="29">
        <f t="shared" si="0"/>
        <v>24000</v>
      </c>
      <c r="H38" s="28">
        <v>650</v>
      </c>
      <c r="I38" s="29">
        <v>78000</v>
      </c>
      <c r="J38" s="28">
        <v>773</v>
      </c>
      <c r="K38" s="29">
        <v>92760</v>
      </c>
    </row>
    <row r="39" spans="1:11" ht="30" x14ac:dyDescent="0.25">
      <c r="A39" s="2" t="s">
        <v>72</v>
      </c>
      <c r="B39" s="2">
        <v>3002</v>
      </c>
      <c r="C39" s="9" t="s">
        <v>73</v>
      </c>
      <c r="D39" s="7">
        <v>1</v>
      </c>
      <c r="E39" s="20" t="s">
        <v>9</v>
      </c>
      <c r="F39" s="28">
        <v>10000</v>
      </c>
      <c r="G39" s="29">
        <f t="shared" si="0"/>
        <v>10000</v>
      </c>
      <c r="H39" s="28">
        <v>441059</v>
      </c>
      <c r="I39" s="29">
        <v>441059</v>
      </c>
      <c r="J39" s="28">
        <v>264000</v>
      </c>
      <c r="K39" s="29">
        <v>264000</v>
      </c>
    </row>
    <row r="40" spans="1:11" ht="30" x14ac:dyDescent="0.25">
      <c r="A40" s="2" t="s">
        <v>74</v>
      </c>
      <c r="B40" s="2">
        <v>3003</v>
      </c>
      <c r="C40" s="9" t="s">
        <v>75</v>
      </c>
      <c r="D40" s="7">
        <v>591</v>
      </c>
      <c r="E40" s="20" t="s">
        <v>18</v>
      </c>
      <c r="F40" s="28">
        <v>3800</v>
      </c>
      <c r="G40" s="29">
        <f t="shared" si="0"/>
        <v>2245800</v>
      </c>
      <c r="H40" s="28">
        <v>1950</v>
      </c>
      <c r="I40" s="29">
        <v>1152450</v>
      </c>
      <c r="J40" s="28">
        <v>2670</v>
      </c>
      <c r="K40" s="29">
        <v>1577970</v>
      </c>
    </row>
    <row r="41" spans="1:11" ht="30" x14ac:dyDescent="0.25">
      <c r="A41" s="2" t="s">
        <v>76</v>
      </c>
      <c r="B41" s="2">
        <v>3004</v>
      </c>
      <c r="C41" s="9" t="s">
        <v>77</v>
      </c>
      <c r="D41" s="7">
        <v>3300</v>
      </c>
      <c r="E41" s="20" t="s">
        <v>11</v>
      </c>
      <c r="F41" s="28">
        <v>20</v>
      </c>
      <c r="G41" s="29">
        <f t="shared" si="0"/>
        <v>66000</v>
      </c>
      <c r="H41" s="28">
        <v>25</v>
      </c>
      <c r="I41" s="29">
        <v>82500</v>
      </c>
      <c r="J41" s="28">
        <v>11.9</v>
      </c>
      <c r="K41" s="29">
        <v>39270</v>
      </c>
    </row>
    <row r="42" spans="1:11" x14ac:dyDescent="0.25">
      <c r="A42" s="2" t="s">
        <v>78</v>
      </c>
      <c r="B42" s="2">
        <v>3005</v>
      </c>
      <c r="C42" s="9" t="s">
        <v>79</v>
      </c>
      <c r="D42" s="7">
        <v>140</v>
      </c>
      <c r="E42" s="20" t="s">
        <v>18</v>
      </c>
      <c r="F42" s="28">
        <v>1000</v>
      </c>
      <c r="G42" s="29">
        <f t="shared" si="0"/>
        <v>140000</v>
      </c>
      <c r="H42" s="28">
        <v>400</v>
      </c>
      <c r="I42" s="29">
        <v>56000</v>
      </c>
      <c r="J42" s="28">
        <v>559</v>
      </c>
      <c r="K42" s="29">
        <v>78260</v>
      </c>
    </row>
    <row r="43" spans="1:11" ht="15.75" thickBot="1" x14ac:dyDescent="0.3">
      <c r="A43" s="2" t="s">
        <v>80</v>
      </c>
      <c r="B43" s="2">
        <v>3006</v>
      </c>
      <c r="C43" s="9" t="s">
        <v>81</v>
      </c>
      <c r="D43" s="7">
        <v>1</v>
      </c>
      <c r="E43" s="20" t="s">
        <v>9</v>
      </c>
      <c r="F43" s="30">
        <v>50000</v>
      </c>
      <c r="G43" s="31">
        <v>50000</v>
      </c>
      <c r="H43" s="30">
        <v>50000</v>
      </c>
      <c r="I43" s="31">
        <v>50000</v>
      </c>
      <c r="J43" s="30">
        <v>50000</v>
      </c>
      <c r="K43" s="31">
        <v>50000</v>
      </c>
    </row>
    <row r="44" spans="1:11" ht="52.5" customHeight="1" thickBot="1" x14ac:dyDescent="0.35">
      <c r="A44" s="15" t="s">
        <v>82</v>
      </c>
      <c r="B44" s="16" t="s">
        <v>83</v>
      </c>
      <c r="C44" s="16"/>
      <c r="D44" s="16"/>
      <c r="E44" s="21"/>
      <c r="F44" s="32">
        <f>SUM(G5:G43)</f>
        <v>6268241</v>
      </c>
      <c r="G44" s="33"/>
      <c r="H44" s="32">
        <f>SUM(I5:I43)</f>
        <v>8682469</v>
      </c>
      <c r="I44" s="33"/>
      <c r="J44" s="32">
        <f>SUM(K5:K43)</f>
        <v>11659510</v>
      </c>
      <c r="K44" s="33"/>
    </row>
    <row r="45" spans="1:11" ht="97.5" customHeight="1" x14ac:dyDescent="0.25">
      <c r="A45" s="17" t="s">
        <v>84</v>
      </c>
      <c r="B45" s="17"/>
      <c r="C45" s="17"/>
      <c r="D45" s="17"/>
      <c r="E45" s="17"/>
      <c r="F45" s="23"/>
      <c r="G45" s="23"/>
      <c r="H45" s="23"/>
      <c r="I45" s="23"/>
      <c r="J45" s="23"/>
      <c r="K45" s="23"/>
    </row>
  </sheetData>
  <mergeCells count="11">
    <mergeCell ref="A3:E3"/>
    <mergeCell ref="H3:I3"/>
    <mergeCell ref="J3:K3"/>
    <mergeCell ref="A2:K2"/>
    <mergeCell ref="F3:G3"/>
    <mergeCell ref="A1:K1"/>
    <mergeCell ref="B44:E44"/>
    <mergeCell ref="F44:G44"/>
    <mergeCell ref="H44:I44"/>
    <mergeCell ref="J44:K44"/>
    <mergeCell ref="A45:K45"/>
  </mergeCells>
  <phoneticPr fontId="7" type="noConversion"/>
  <pageMargins left="0.7" right="0.7" top="0.75" bottom="0.75" header="0.3" footer="0.3"/>
  <pageSetup scale="6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a1c673c-5ca3-4a05-9f09-f15bea49d2c4" xsi:nil="true"/>
    <lcf76f155ced4ddcb4097134ff3c332f xmlns="926a17e6-f857-4f36-a0cf-6aeb21230c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8" ma:contentTypeDescription="Create a new document." ma:contentTypeScope="" ma:versionID="5df1451abf34f71bb1dad95708aa7b19">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8abf46b81ea765032c7862160e5ac9bb"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6E348-1FB6-4A9D-9CB0-865AF843FA3F}">
  <ds:schemaRefs>
    <ds:schemaRef ds:uri="http://schemas.microsoft.com/office/2006/metadata/properties"/>
    <ds:schemaRef ds:uri="http://schemas.microsoft.com/office/infopath/2007/PartnerControls"/>
    <ds:schemaRef ds:uri="0a2adae7-781c-4c7c-8963-06b83b8a999c"/>
    <ds:schemaRef ds:uri="87f2120e-2fba-422d-b9cc-b9a08a4feb39"/>
    <ds:schemaRef ds:uri="http://schemas.microsoft.com/sharepoint/v3"/>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AC9894F0-DAFC-42AE-87D2-EF0588F79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B6A2C6-A8AD-4D22-A3D9-B81EC91946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Kaitlin Swanson</dc:creator>
  <cp:keywords/>
  <dc:description/>
  <cp:lastModifiedBy>Queenie Tran</cp:lastModifiedBy>
  <cp:revision/>
  <dcterms:created xsi:type="dcterms:W3CDTF">2024-03-08T20:21:23Z</dcterms:created>
  <dcterms:modified xsi:type="dcterms:W3CDTF">2025-02-18T21:10:02Z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