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57-21-RFB-PW-LEXINGTON MARYLAND SEWER CLEANING&amp;TV INSPECTION-GIRMA DAKA/"/>
    </mc:Choice>
  </mc:AlternateContent>
  <xr:revisionPtr revIDLastSave="50" documentId="8_{87A8B585-7523-4823-8AA5-6E8293E9FD26}" xr6:coauthVersionLast="47" xr6:coauthVersionMax="47" xr10:uidLastSave="{670ABBF6-A762-46F2-8371-C8915C6719C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definedNames>
    <definedName name="_xlnm.Print_Area" localSheetId="0">Sheet1!$A$1:$K$38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E36" i="1"/>
  <c r="G37" i="1"/>
  <c r="G36" i="1"/>
  <c r="F5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1" i="1"/>
  <c r="F20" i="1"/>
  <c r="F16" i="1"/>
  <c r="F7" i="1"/>
  <c r="F8" i="1"/>
  <c r="F9" i="1"/>
  <c r="F10" i="1"/>
  <c r="F11" i="1"/>
  <c r="F12" i="1"/>
  <c r="F13" i="1"/>
  <c r="F14" i="1"/>
  <c r="F15" i="1"/>
  <c r="F6" i="1"/>
  <c r="E17" i="1" l="1"/>
  <c r="E37" i="1" l="1"/>
</calcChain>
</file>

<file path=xl/sharedStrings.xml><?xml version="1.0" encoding="utf-8"?>
<sst xmlns="http://schemas.openxmlformats.org/spreadsheetml/2006/main" count="78" uniqueCount="45">
  <si>
    <t>ITEM NO</t>
  </si>
  <si>
    <t>ITEM</t>
  </si>
  <si>
    <t>UNIT</t>
  </si>
  <si>
    <t>APPROX. QTY.</t>
  </si>
  <si>
    <t>LUMP SUM</t>
  </si>
  <si>
    <t xml:space="preserve">CLEANING AND TV INSPECTION OF 8" SANITARY SEWER </t>
  </si>
  <si>
    <t>L.F.</t>
  </si>
  <si>
    <t xml:space="preserve">CLEANING AND TV INSPECTION OF 12" SANITARY SEWER </t>
  </si>
  <si>
    <t xml:space="preserve">CLEANING AND TV INSPECTION OF 15" SANITARY SEWER </t>
  </si>
  <si>
    <t xml:space="preserve">CLEANING AND TV INSPECTION OF 18" SANITARY SEWER </t>
  </si>
  <si>
    <t xml:space="preserve">CLEANING AND TV INSPECTION OF 36" SANITARY SEWER </t>
  </si>
  <si>
    <t xml:space="preserve">TV INSPECTION OF 12" STORM SEWER </t>
  </si>
  <si>
    <t xml:space="preserve">TV INSPECTION OF 15" STORM SEWER </t>
  </si>
  <si>
    <t xml:space="preserve">TV INSPECTION OF 18" STORM SEWER </t>
  </si>
  <si>
    <t xml:space="preserve">TV INSPECTION OF 21" STORM SEWER </t>
  </si>
  <si>
    <t xml:space="preserve">TV INSPECTION OF 24" STORM SEWER </t>
  </si>
  <si>
    <t xml:space="preserve">TV INSPECTION OF 27" STORM SEWER </t>
  </si>
  <si>
    <t xml:space="preserve">TV INSPECTION OF 30" STORM SEWER </t>
  </si>
  <si>
    <t xml:space="preserve">TV INSPECTION OF 33" STORM SEWER </t>
  </si>
  <si>
    <t xml:space="preserve">TV INSPECTION OF 36" STORM SEWER </t>
  </si>
  <si>
    <t xml:space="preserve">TV INSPECTION OF 42" STORM SEWER </t>
  </si>
  <si>
    <t xml:space="preserve">TV INSPECTION OF 48" STORM SEWER </t>
  </si>
  <si>
    <t xml:space="preserve">TV INSPECTION OF 54" STORM SEWER </t>
  </si>
  <si>
    <t xml:space="preserve">TV INSPECTION OF 60" STORM SEWER </t>
  </si>
  <si>
    <t xml:space="preserve">TV INSPECTION OF 72" STORM SEWER </t>
  </si>
  <si>
    <t xml:space="preserve">CLEANING AND TV INSPECTION OF 10" SANITARY SEWER </t>
  </si>
  <si>
    <t>MOBLIZATION &amp; SETUPS COST</t>
  </si>
  <si>
    <t>SETUP COST</t>
  </si>
  <si>
    <t xml:space="preserve">CLEANING AND TV INSPECTION OF 21" SANITARY SEWER </t>
  </si>
  <si>
    <t xml:space="preserve">CLEANING AND TV INSPECTION OF 24" SANITARY SEWER </t>
  </si>
  <si>
    <t xml:space="preserve">CLEANING AND TV INSPECTION OF 27" SANITARY SEWER </t>
  </si>
  <si>
    <t xml:space="preserve">CLEANING AND TV INSPECTION OF 30" SANITARY SEWER </t>
  </si>
  <si>
    <t xml:space="preserve">CLEANING AND TV INSPECTION OF 33" SANITARY SEWER </t>
  </si>
  <si>
    <t>Bid Schedule for Lexington \ Maryland - Sanitary Sewers Cleaning and TV Inspection</t>
  </si>
  <si>
    <t>Bid Schedule for Lexington \ \Maryland - Storm Sewer TV Inspection</t>
  </si>
  <si>
    <t xml:space="preserve">TV INSPECTION OF 44" X 27"STORM SEWER </t>
  </si>
  <si>
    <t>Total Amount</t>
  </si>
  <si>
    <t>Total Bid Amount for Sanitaty Sewers Cleaning &amp; TV inspection</t>
  </si>
  <si>
    <t>Total Bidding Amount for Lexington/Maryland Storm Sewer TV Inspection</t>
  </si>
  <si>
    <t xml:space="preserve"> Unit Price 
Amount</t>
  </si>
  <si>
    <t>Unit Price 
Amount</t>
  </si>
  <si>
    <t>EVENT 1557 BID FORM SUMMARY
RFB-PW-LEXINGTON MARYLAND SEWER CLEANING&amp;TV INSPECTION PROJECT</t>
  </si>
  <si>
    <t>Equix Integrity</t>
  </si>
  <si>
    <t>American Environmental</t>
  </si>
  <si>
    <t xml:space="preserve">Total Bid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</si>
</sst>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5" fillId="0" borderId="0"/>
    <xf numFmtId="0" fontId="1" fillId="0" borderId="0"/>
    <xf numFmtId="0" fontId="5" fillId="0" borderId="0"/>
    <xf numFmtId="0" fontId="5" fillId="8" borderId="9" applyNumberFormat="0" applyFont="0" applyAlignment="0" applyProtection="0"/>
  </cellStyleXfs>
  <cellXfs count="54">
    <xf numFmtId="0" fontId="0" fillId="0" borderId="0" xfId="0"/>
    <xf numFmtId="0" fontId="27" fillId="0" borderId="1" xfId="2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164" fontId="24" fillId="0" borderId="0" xfId="0" applyNumberFormat="1" applyFont="1" applyAlignment="1">
      <alignment wrapText="1"/>
    </xf>
    <xf numFmtId="0" fontId="2" fillId="0" borderId="1" xfId="45" applyFont="1" applyBorder="1" applyAlignment="1">
      <alignment horizontal="center" wrapText="1"/>
    </xf>
    <xf numFmtId="0" fontId="2" fillId="0" borderId="1" xfId="47" applyFont="1" applyBorder="1" applyAlignment="1">
      <alignment wrapText="1"/>
    </xf>
    <xf numFmtId="1" fontId="2" fillId="0" borderId="1" xfId="45" applyNumberFormat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45" applyFont="1" applyBorder="1" applyAlignment="1">
      <alignment wrapText="1"/>
    </xf>
    <xf numFmtId="1" fontId="28" fillId="0" borderId="1" xfId="48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165" fontId="27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wrapText="1"/>
    </xf>
    <xf numFmtId="165" fontId="24" fillId="0" borderId="0" xfId="0" applyNumberFormat="1" applyFont="1" applyAlignment="1">
      <alignment wrapText="1"/>
    </xf>
    <xf numFmtId="164" fontId="27" fillId="0" borderId="11" xfId="2" applyNumberFormat="1" applyFont="1" applyBorder="1" applyAlignment="1">
      <alignment horizontal="center" vertical="center" wrapText="1"/>
    </xf>
    <xf numFmtId="165" fontId="27" fillId="0" borderId="12" xfId="1" applyNumberFormat="1" applyFont="1" applyBorder="1" applyAlignment="1">
      <alignment horizontal="center" vertical="center" wrapText="1"/>
    </xf>
    <xf numFmtId="0" fontId="2" fillId="0" borderId="11" xfId="45" applyFont="1" applyBorder="1" applyAlignment="1">
      <alignment horizontal="center" wrapText="1"/>
    </xf>
    <xf numFmtId="165" fontId="2" fillId="0" borderId="12" xfId="1" applyNumberFormat="1" applyFont="1" applyBorder="1" applyAlignment="1">
      <alignment wrapText="1"/>
    </xf>
    <xf numFmtId="164" fontId="2" fillId="0" borderId="11" xfId="0" applyNumberFormat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164" fontId="27" fillId="34" borderId="13" xfId="1" applyNumberFormat="1" applyFont="1" applyFill="1" applyBorder="1" applyAlignment="1">
      <alignment horizontal="center" wrapText="1"/>
    </xf>
    <xf numFmtId="164" fontId="27" fillId="34" borderId="14" xfId="1" applyNumberFormat="1" applyFont="1" applyFill="1" applyBorder="1" applyAlignment="1">
      <alignment horizontal="center" wrapText="1"/>
    </xf>
    <xf numFmtId="164" fontId="27" fillId="34" borderId="15" xfId="1" applyNumberFormat="1" applyFont="1" applyFill="1" applyBorder="1" applyAlignment="1">
      <alignment horizontal="center" wrapText="1"/>
    </xf>
    <xf numFmtId="164" fontId="23" fillId="0" borderId="13" xfId="1" applyNumberFormat="1" applyFont="1" applyBorder="1" applyAlignment="1">
      <alignment horizontal="center" wrapText="1"/>
    </xf>
    <xf numFmtId="164" fontId="23" fillId="0" borderId="14" xfId="1" applyNumberFormat="1" applyFont="1" applyBorder="1" applyAlignment="1">
      <alignment horizontal="center" wrapText="1"/>
    </xf>
    <xf numFmtId="164" fontId="23" fillId="0" borderId="15" xfId="1" applyNumberFormat="1" applyFont="1" applyBorder="1" applyAlignment="1">
      <alignment horizontal="center" wrapText="1"/>
    </xf>
    <xf numFmtId="165" fontId="29" fillId="33" borderId="13" xfId="1" applyNumberFormat="1" applyFont="1" applyFill="1" applyBorder="1" applyAlignment="1">
      <alignment horizontal="center" wrapText="1"/>
    </xf>
    <xf numFmtId="165" fontId="29" fillId="33" borderId="15" xfId="1" applyNumberFormat="1" applyFont="1" applyFill="1" applyBorder="1" applyAlignment="1">
      <alignment horizontal="center" wrapText="1"/>
    </xf>
    <xf numFmtId="164" fontId="29" fillId="0" borderId="1" xfId="1" applyNumberFormat="1" applyFont="1" applyBorder="1" applyAlignment="1">
      <alignment horizontal="center" vertical="center" wrapText="1"/>
    </xf>
    <xf numFmtId="164" fontId="27" fillId="0" borderId="1" xfId="1" applyNumberFormat="1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7" fillId="0" borderId="1" xfId="45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164" fontId="29" fillId="0" borderId="16" xfId="1" applyNumberFormat="1" applyFont="1" applyBorder="1" applyAlignment="1">
      <alignment horizontal="center" vertical="center" wrapText="1"/>
    </xf>
    <xf numFmtId="164" fontId="29" fillId="0" borderId="17" xfId="1" applyNumberFormat="1" applyFont="1" applyBorder="1" applyAlignment="1">
      <alignment horizontal="center" vertical="center" wrapText="1"/>
    </xf>
    <xf numFmtId="164" fontId="29" fillId="0" borderId="18" xfId="1" applyNumberFormat="1" applyFont="1" applyBorder="1" applyAlignment="1">
      <alignment horizontal="center" vertical="center" wrapText="1"/>
    </xf>
    <xf numFmtId="164" fontId="29" fillId="0" borderId="11" xfId="1" applyNumberFormat="1" applyFont="1" applyBorder="1" applyAlignment="1">
      <alignment horizontal="center" vertical="center" wrapText="1"/>
    </xf>
    <xf numFmtId="164" fontId="29" fillId="0" borderId="12" xfId="1" applyNumberFormat="1" applyFont="1" applyBorder="1" applyAlignment="1">
      <alignment horizontal="center" vertical="center" wrapText="1"/>
    </xf>
    <xf numFmtId="164" fontId="27" fillId="0" borderId="11" xfId="1" applyNumberFormat="1" applyFont="1" applyBorder="1" applyAlignment="1">
      <alignment horizontal="left" wrapText="1"/>
    </xf>
    <xf numFmtId="0" fontId="24" fillId="0" borderId="12" xfId="0" applyFont="1" applyBorder="1" applyAlignment="1">
      <alignment wrapText="1"/>
    </xf>
    <xf numFmtId="0" fontId="27" fillId="0" borderId="11" xfId="45" applyFont="1" applyBorder="1" applyAlignment="1">
      <alignment horizontal="center" wrapText="1"/>
    </xf>
    <xf numFmtId="165" fontId="2" fillId="0" borderId="12" xfId="1" applyNumberFormat="1" applyFont="1" applyBorder="1" applyAlignment="1">
      <alignment horizontal="center" wrapText="1"/>
    </xf>
    <xf numFmtId="0" fontId="22" fillId="0" borderId="12" xfId="0" applyFont="1" applyBorder="1" applyAlignment="1">
      <alignment wrapText="1"/>
    </xf>
    <xf numFmtId="0" fontId="27" fillId="0" borderId="19" xfId="1" applyFont="1" applyBorder="1" applyAlignment="1">
      <alignment horizontal="center" wrapText="1"/>
    </xf>
    <xf numFmtId="0" fontId="27" fillId="0" borderId="20" xfId="1" applyFont="1" applyBorder="1" applyAlignment="1">
      <alignment horizontal="center" wrapText="1"/>
    </xf>
    <xf numFmtId="165" fontId="2" fillId="0" borderId="20" xfId="1" applyNumberFormat="1" applyFont="1" applyBorder="1" applyAlignment="1">
      <alignment horizontal="center" wrapText="1"/>
    </xf>
    <xf numFmtId="165" fontId="2" fillId="0" borderId="21" xfId="1" applyNumberFormat="1" applyFont="1" applyBorder="1" applyAlignment="1">
      <alignment horizontal="center" wrapText="1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2 2" xfId="3" xr:uid="{00000000-0005-0000-0000-000026000000}"/>
    <cellStyle name="Normal 2 2 2" xfId="47" xr:uid="{00000000-0005-0000-0000-000027000000}"/>
    <cellStyle name="Normal 2 3" xfId="48" xr:uid="{00000000-0005-0000-0000-000028000000}"/>
    <cellStyle name="Normal 2 4" xfId="46" xr:uid="{00000000-0005-0000-0000-000029000000}"/>
    <cellStyle name="Normal 3" xfId="4" xr:uid="{00000000-0005-0000-0000-00002A000000}"/>
    <cellStyle name="Normal 4" xfId="45" xr:uid="{00000000-0005-0000-0000-00002B000000}"/>
    <cellStyle name="Normal_Sheet1" xfId="2" xr:uid="{00000000-0005-0000-0000-00002C000000}"/>
    <cellStyle name="Note 2" xfId="49" xr:uid="{00000000-0005-0000-0000-00002D000000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zoomScalePageLayoutView="60" workbookViewId="0">
      <selection activeCell="L6" sqref="L6"/>
    </sheetView>
  </sheetViews>
  <sheetFormatPr defaultColWidth="8.85546875" defaultRowHeight="15" x14ac:dyDescent="0.25"/>
  <cols>
    <col min="1" max="1" width="10" style="6" customWidth="1"/>
    <col min="2" max="2" width="62" style="2" customWidth="1"/>
    <col min="3" max="3" width="8.5703125" style="2" customWidth="1"/>
    <col min="4" max="4" width="10.28515625" style="2" customWidth="1"/>
    <col min="5" max="5" width="14.140625" style="19" customWidth="1"/>
    <col min="6" max="6" width="19.42578125" style="19" customWidth="1"/>
    <col min="7" max="7" width="14.140625" style="2" customWidth="1"/>
    <col min="8" max="8" width="17" style="2" customWidth="1"/>
    <col min="9" max="9" width="9.140625" style="2" customWidth="1"/>
    <col min="10" max="16384" width="8.85546875" style="2"/>
  </cols>
  <sheetData>
    <row r="1" spans="1:8" ht="22.5" x14ac:dyDescent="0.25">
      <c r="A1" s="40" t="s">
        <v>41</v>
      </c>
      <c r="B1" s="41"/>
      <c r="C1" s="41"/>
      <c r="D1" s="41"/>
      <c r="E1" s="41"/>
      <c r="F1" s="41"/>
      <c r="G1" s="41"/>
      <c r="H1" s="42"/>
    </row>
    <row r="2" spans="1:8" ht="22.5" x14ac:dyDescent="0.25">
      <c r="A2" s="43"/>
      <c r="B2" s="34"/>
      <c r="C2" s="34"/>
      <c r="D2" s="34"/>
      <c r="E2" s="34" t="s">
        <v>42</v>
      </c>
      <c r="F2" s="34"/>
      <c r="G2" s="34" t="s">
        <v>43</v>
      </c>
      <c r="H2" s="44"/>
    </row>
    <row r="3" spans="1:8" ht="21" customHeight="1" x14ac:dyDescent="0.25">
      <c r="A3" s="45" t="s">
        <v>33</v>
      </c>
      <c r="B3" s="35"/>
      <c r="C3" s="35"/>
      <c r="D3" s="35"/>
      <c r="E3" s="35"/>
      <c r="F3" s="35"/>
      <c r="G3" s="36"/>
      <c r="H3" s="46"/>
    </row>
    <row r="4" spans="1:8" s="3" customFormat="1" ht="31.5" x14ac:dyDescent="0.2">
      <c r="A4" s="20" t="s">
        <v>0</v>
      </c>
      <c r="B4" s="1" t="s">
        <v>1</v>
      </c>
      <c r="C4" s="1" t="s">
        <v>2</v>
      </c>
      <c r="D4" s="1" t="s">
        <v>3</v>
      </c>
      <c r="E4" s="17" t="s">
        <v>39</v>
      </c>
      <c r="F4" s="17" t="s">
        <v>36</v>
      </c>
      <c r="G4" s="17" t="s">
        <v>39</v>
      </c>
      <c r="H4" s="21" t="s">
        <v>36</v>
      </c>
    </row>
    <row r="5" spans="1:8" s="4" customFormat="1" ht="32.25" x14ac:dyDescent="0.3">
      <c r="A5" s="22">
        <v>2021.501</v>
      </c>
      <c r="B5" s="8" t="s">
        <v>26</v>
      </c>
      <c r="C5" s="7" t="s">
        <v>4</v>
      </c>
      <c r="D5" s="9">
        <v>1</v>
      </c>
      <c r="E5" s="18">
        <v>10000</v>
      </c>
      <c r="F5" s="18">
        <f>D5*E5</f>
        <v>10000</v>
      </c>
      <c r="G5" s="18">
        <v>3000</v>
      </c>
      <c r="H5" s="23">
        <v>3000</v>
      </c>
    </row>
    <row r="6" spans="1:8" s="4" customFormat="1" ht="32.25" x14ac:dyDescent="0.3">
      <c r="A6" s="22">
        <v>2503.6030000000001</v>
      </c>
      <c r="B6" s="11" t="s">
        <v>5</v>
      </c>
      <c r="C6" s="7" t="s">
        <v>6</v>
      </c>
      <c r="D6" s="12">
        <v>2915</v>
      </c>
      <c r="E6" s="18">
        <v>2.8</v>
      </c>
      <c r="F6" s="18">
        <f>D6*E6</f>
        <v>8161.9999999999991</v>
      </c>
      <c r="G6" s="18">
        <v>4</v>
      </c>
      <c r="H6" s="23">
        <v>11658.244116723999</v>
      </c>
    </row>
    <row r="7" spans="1:8" s="4" customFormat="1" ht="18" customHeight="1" x14ac:dyDescent="0.3">
      <c r="A7" s="22">
        <v>2503.6030000000001</v>
      </c>
      <c r="B7" s="11" t="s">
        <v>25</v>
      </c>
      <c r="C7" s="7" t="s">
        <v>6</v>
      </c>
      <c r="D7" s="12">
        <v>483</v>
      </c>
      <c r="E7" s="18">
        <v>2.8</v>
      </c>
      <c r="F7" s="18">
        <f t="shared" ref="F7:F15" si="0">D7*E7</f>
        <v>1352.3999999999999</v>
      </c>
      <c r="G7" s="18">
        <v>4</v>
      </c>
      <c r="H7" s="23">
        <v>1931.7931858112001</v>
      </c>
    </row>
    <row r="8" spans="1:8" s="4" customFormat="1" ht="18.600000000000001" customHeight="1" x14ac:dyDescent="0.3">
      <c r="A8" s="22">
        <v>2503.6030000000001</v>
      </c>
      <c r="B8" s="11" t="s">
        <v>7</v>
      </c>
      <c r="C8" s="7" t="s">
        <v>6</v>
      </c>
      <c r="D8" s="12">
        <v>44450</v>
      </c>
      <c r="E8" s="18">
        <v>2.8</v>
      </c>
      <c r="F8" s="18">
        <f t="shared" si="0"/>
        <v>124459.99999999999</v>
      </c>
      <c r="G8" s="18">
        <v>4</v>
      </c>
      <c r="H8" s="23">
        <v>177799.27186956975</v>
      </c>
    </row>
    <row r="9" spans="1:8" s="4" customFormat="1" ht="16.149999999999999" customHeight="1" x14ac:dyDescent="0.3">
      <c r="A9" s="22">
        <v>2505.6030000000001</v>
      </c>
      <c r="B9" s="11" t="s">
        <v>8</v>
      </c>
      <c r="C9" s="7" t="s">
        <v>6</v>
      </c>
      <c r="D9" s="12">
        <v>6188</v>
      </c>
      <c r="E9" s="18">
        <v>2.8</v>
      </c>
      <c r="F9" s="18">
        <f t="shared" si="0"/>
        <v>17326.399999999998</v>
      </c>
      <c r="G9" s="18">
        <v>4</v>
      </c>
      <c r="H9" s="23">
        <v>24751.991103210439</v>
      </c>
    </row>
    <row r="10" spans="1:8" s="4" customFormat="1" ht="16.149999999999999" customHeight="1" x14ac:dyDescent="0.3">
      <c r="A10" s="22">
        <v>2503.6030000000001</v>
      </c>
      <c r="B10" s="11" t="s">
        <v>9</v>
      </c>
      <c r="C10" s="7" t="s">
        <v>6</v>
      </c>
      <c r="D10" s="12">
        <v>8532</v>
      </c>
      <c r="E10" s="18">
        <v>3.5</v>
      </c>
      <c r="F10" s="18">
        <f t="shared" si="0"/>
        <v>29862</v>
      </c>
      <c r="G10" s="18">
        <v>4</v>
      </c>
      <c r="H10" s="23">
        <v>34126.599990606388</v>
      </c>
    </row>
    <row r="11" spans="1:8" s="4" customFormat="1" ht="18" customHeight="1" x14ac:dyDescent="0.3">
      <c r="A11" s="22">
        <v>2503.6030000000001</v>
      </c>
      <c r="B11" s="11" t="s">
        <v>28</v>
      </c>
      <c r="C11" s="7" t="s">
        <v>6</v>
      </c>
      <c r="D11" s="12">
        <v>3166</v>
      </c>
      <c r="E11" s="18">
        <v>3.5</v>
      </c>
      <c r="F11" s="18">
        <f t="shared" si="0"/>
        <v>11081</v>
      </c>
      <c r="G11" s="18">
        <v>4</v>
      </c>
      <c r="H11" s="23">
        <v>12662.595999728002</v>
      </c>
    </row>
    <row r="12" spans="1:8" s="4" customFormat="1" ht="16.899999999999999" customHeight="1" x14ac:dyDescent="0.3">
      <c r="A12" s="22">
        <v>2503.6030000000001</v>
      </c>
      <c r="B12" s="11" t="s">
        <v>29</v>
      </c>
      <c r="C12" s="7" t="s">
        <v>6</v>
      </c>
      <c r="D12" s="12">
        <v>3018</v>
      </c>
      <c r="E12" s="18">
        <v>4.25</v>
      </c>
      <c r="F12" s="18">
        <f t="shared" si="0"/>
        <v>12826.5</v>
      </c>
      <c r="G12" s="18">
        <v>4</v>
      </c>
      <c r="H12" s="23">
        <v>12072.106561140848</v>
      </c>
    </row>
    <row r="13" spans="1:8" s="4" customFormat="1" ht="20.45" customHeight="1" x14ac:dyDescent="0.3">
      <c r="A13" s="22">
        <v>2503.6030000000001</v>
      </c>
      <c r="B13" s="11" t="s">
        <v>30</v>
      </c>
      <c r="C13" s="7" t="s">
        <v>6</v>
      </c>
      <c r="D13" s="12">
        <v>2070</v>
      </c>
      <c r="E13" s="18">
        <v>4.25</v>
      </c>
      <c r="F13" s="18">
        <f t="shared" si="0"/>
        <v>8797.5</v>
      </c>
      <c r="G13" s="18">
        <v>4</v>
      </c>
      <c r="H13" s="23">
        <v>8279.9058285279989</v>
      </c>
    </row>
    <row r="14" spans="1:8" s="4" customFormat="1" ht="15.6" customHeight="1" x14ac:dyDescent="0.3">
      <c r="A14" s="22">
        <v>2503.6030000000001</v>
      </c>
      <c r="B14" s="11" t="s">
        <v>31</v>
      </c>
      <c r="C14" s="7" t="s">
        <v>6</v>
      </c>
      <c r="D14" s="12">
        <v>1612</v>
      </c>
      <c r="E14" s="18">
        <v>5</v>
      </c>
      <c r="F14" s="18">
        <f t="shared" si="0"/>
        <v>8060</v>
      </c>
      <c r="G14" s="18">
        <v>4</v>
      </c>
      <c r="H14" s="23">
        <v>6446.8940314538522</v>
      </c>
    </row>
    <row r="15" spans="1:8" s="4" customFormat="1" ht="17.45" customHeight="1" x14ac:dyDescent="0.3">
      <c r="A15" s="22">
        <v>2503.6030000000001</v>
      </c>
      <c r="B15" s="11" t="s">
        <v>32</v>
      </c>
      <c r="C15" s="7" t="s">
        <v>6</v>
      </c>
      <c r="D15" s="12">
        <v>301</v>
      </c>
      <c r="E15" s="18">
        <v>5</v>
      </c>
      <c r="F15" s="18">
        <f t="shared" si="0"/>
        <v>1505</v>
      </c>
      <c r="G15" s="18">
        <v>4</v>
      </c>
      <c r="H15" s="23">
        <v>1203.9451246839999</v>
      </c>
    </row>
    <row r="16" spans="1:8" s="4" customFormat="1" ht="21" customHeight="1" x14ac:dyDescent="0.3">
      <c r="A16" s="22">
        <v>2503.6030000000001</v>
      </c>
      <c r="B16" s="11" t="s">
        <v>10</v>
      </c>
      <c r="C16" s="7" t="s">
        <v>6</v>
      </c>
      <c r="D16" s="12">
        <v>1016</v>
      </c>
      <c r="E16" s="18">
        <v>5</v>
      </c>
      <c r="F16" s="18">
        <f>D16*E16</f>
        <v>5080</v>
      </c>
      <c r="G16" s="18">
        <v>4</v>
      </c>
      <c r="H16" s="23">
        <v>4062.4753312727998</v>
      </c>
    </row>
    <row r="17" spans="1:8" s="4" customFormat="1" ht="24" customHeight="1" x14ac:dyDescent="0.3">
      <c r="A17" s="47" t="s">
        <v>37</v>
      </c>
      <c r="B17" s="37"/>
      <c r="C17" s="37"/>
      <c r="D17" s="37"/>
      <c r="E17" s="38">
        <f>SUM(F5:F16)</f>
        <v>238512.8</v>
      </c>
      <c r="F17" s="38"/>
      <c r="G17" s="38">
        <f>SUM(H5:H16)</f>
        <v>297995.82314272935</v>
      </c>
      <c r="H17" s="48"/>
    </row>
    <row r="18" spans="1:8" s="4" customFormat="1" ht="18.75" x14ac:dyDescent="0.3">
      <c r="A18" s="45" t="s">
        <v>34</v>
      </c>
      <c r="B18" s="35"/>
      <c r="C18" s="35"/>
      <c r="D18" s="35"/>
      <c r="E18" s="35"/>
      <c r="F18" s="35"/>
      <c r="G18" s="39"/>
      <c r="H18" s="49"/>
    </row>
    <row r="19" spans="1:8" s="5" customFormat="1" ht="31.5" x14ac:dyDescent="0.3">
      <c r="A19" s="20" t="s">
        <v>0</v>
      </c>
      <c r="B19" s="1" t="s">
        <v>1</v>
      </c>
      <c r="C19" s="1" t="s">
        <v>2</v>
      </c>
      <c r="D19" s="1" t="s">
        <v>3</v>
      </c>
      <c r="E19" s="17" t="s">
        <v>40</v>
      </c>
      <c r="F19" s="17" t="s">
        <v>36</v>
      </c>
      <c r="G19" s="17"/>
      <c r="H19" s="21"/>
    </row>
    <row r="20" spans="1:8" s="4" customFormat="1" ht="32.25" x14ac:dyDescent="0.3">
      <c r="A20" s="24">
        <v>2021.501</v>
      </c>
      <c r="B20" s="13" t="s">
        <v>27</v>
      </c>
      <c r="C20" s="14" t="s">
        <v>4</v>
      </c>
      <c r="D20" s="15">
        <v>1</v>
      </c>
      <c r="E20" s="18">
        <v>3500</v>
      </c>
      <c r="F20" s="18">
        <f>D20*E20</f>
        <v>3500</v>
      </c>
      <c r="G20" s="18">
        <v>3000</v>
      </c>
      <c r="H20" s="23">
        <v>3000</v>
      </c>
    </row>
    <row r="21" spans="1:8" s="4" customFormat="1" ht="18.75" x14ac:dyDescent="0.3">
      <c r="A21" s="25">
        <v>2503.6030000000001</v>
      </c>
      <c r="B21" s="10" t="s">
        <v>11</v>
      </c>
      <c r="C21" s="16" t="s">
        <v>6</v>
      </c>
      <c r="D21" s="12">
        <v>8561</v>
      </c>
      <c r="E21" s="18">
        <v>2</v>
      </c>
      <c r="F21" s="18">
        <f>D21*E21</f>
        <v>17122</v>
      </c>
      <c r="G21" s="18">
        <v>1.5</v>
      </c>
      <c r="H21" s="23">
        <v>12842.009155990634</v>
      </c>
    </row>
    <row r="22" spans="1:8" s="4" customFormat="1" ht="18.75" x14ac:dyDescent="0.3">
      <c r="A22" s="25">
        <v>2503.6030000000001</v>
      </c>
      <c r="B22" s="10" t="s">
        <v>12</v>
      </c>
      <c r="C22" s="16" t="s">
        <v>6</v>
      </c>
      <c r="D22" s="12">
        <v>7196</v>
      </c>
      <c r="E22" s="18">
        <v>2</v>
      </c>
      <c r="F22" s="18">
        <f t="shared" ref="F22:F35" si="1">D22*E22</f>
        <v>14392</v>
      </c>
      <c r="G22" s="18">
        <v>1.5</v>
      </c>
      <c r="H22" s="23">
        <v>10793.86034096625</v>
      </c>
    </row>
    <row r="23" spans="1:8" s="4" customFormat="1" ht="18.75" x14ac:dyDescent="0.3">
      <c r="A23" s="25">
        <v>2503.6030000000001</v>
      </c>
      <c r="B23" s="10" t="s">
        <v>13</v>
      </c>
      <c r="C23" s="16" t="s">
        <v>6</v>
      </c>
      <c r="D23" s="12">
        <v>6660</v>
      </c>
      <c r="E23" s="18">
        <v>2</v>
      </c>
      <c r="F23" s="18">
        <f t="shared" si="1"/>
        <v>13320</v>
      </c>
      <c r="G23" s="18">
        <v>1.5</v>
      </c>
      <c r="H23" s="23">
        <v>2.25</v>
      </c>
    </row>
    <row r="24" spans="1:8" s="4" customFormat="1" ht="18.75" x14ac:dyDescent="0.3">
      <c r="A24" s="25">
        <v>2503.6030000000001</v>
      </c>
      <c r="B24" s="10" t="s">
        <v>14</v>
      </c>
      <c r="C24" s="16" t="s">
        <v>6</v>
      </c>
      <c r="D24" s="12">
        <v>1297</v>
      </c>
      <c r="E24" s="18">
        <v>2</v>
      </c>
      <c r="F24" s="18">
        <f t="shared" si="1"/>
        <v>2594</v>
      </c>
      <c r="G24" s="18">
        <v>1.5</v>
      </c>
      <c r="H24" s="23">
        <v>1945.0006613440496</v>
      </c>
    </row>
    <row r="25" spans="1:8" s="4" customFormat="1" ht="18.75" x14ac:dyDescent="0.3">
      <c r="A25" s="25">
        <v>2503.6030000000001</v>
      </c>
      <c r="B25" s="10" t="s">
        <v>15</v>
      </c>
      <c r="C25" s="16" t="s">
        <v>6</v>
      </c>
      <c r="D25" s="12">
        <v>4005</v>
      </c>
      <c r="E25" s="18">
        <v>2</v>
      </c>
      <c r="F25" s="18">
        <f t="shared" si="1"/>
        <v>8010</v>
      </c>
      <c r="G25" s="18">
        <v>1.5</v>
      </c>
      <c r="H25" s="23">
        <v>6007.5220780180016</v>
      </c>
    </row>
    <row r="26" spans="1:8" s="4" customFormat="1" ht="18.75" x14ac:dyDescent="0.3">
      <c r="A26" s="25">
        <v>2503.6030000000001</v>
      </c>
      <c r="B26" s="10" t="s">
        <v>16</v>
      </c>
      <c r="C26" s="16" t="s">
        <v>6</v>
      </c>
      <c r="D26" s="12">
        <v>2895</v>
      </c>
      <c r="E26" s="18">
        <v>2</v>
      </c>
      <c r="F26" s="18">
        <f t="shared" si="1"/>
        <v>5790</v>
      </c>
      <c r="G26" s="18">
        <v>1.5</v>
      </c>
      <c r="H26" s="23">
        <v>4342.8189906717007</v>
      </c>
    </row>
    <row r="27" spans="1:8" s="4" customFormat="1" ht="18.75" x14ac:dyDescent="0.3">
      <c r="A27" s="25">
        <v>2503.6030000000001</v>
      </c>
      <c r="B27" s="10" t="s">
        <v>17</v>
      </c>
      <c r="C27" s="16" t="s">
        <v>6</v>
      </c>
      <c r="D27" s="12">
        <v>2306</v>
      </c>
      <c r="E27" s="18">
        <v>2</v>
      </c>
      <c r="F27" s="18">
        <f t="shared" si="1"/>
        <v>4612</v>
      </c>
      <c r="G27" s="18">
        <v>1.5</v>
      </c>
      <c r="H27" s="23">
        <v>3459.3703258983001</v>
      </c>
    </row>
    <row r="28" spans="1:8" s="4" customFormat="1" ht="18.75" x14ac:dyDescent="0.3">
      <c r="A28" s="25">
        <v>2503.6030000000001</v>
      </c>
      <c r="B28" s="10" t="s">
        <v>18</v>
      </c>
      <c r="C28" s="16" t="s">
        <v>6</v>
      </c>
      <c r="D28" s="12">
        <v>2282</v>
      </c>
      <c r="E28" s="18">
        <v>2</v>
      </c>
      <c r="F28" s="18">
        <f t="shared" si="1"/>
        <v>4564</v>
      </c>
      <c r="G28" s="18">
        <v>1.5</v>
      </c>
      <c r="H28" s="23">
        <v>3422.2622784247505</v>
      </c>
    </row>
    <row r="29" spans="1:8" s="4" customFormat="1" ht="18.75" x14ac:dyDescent="0.3">
      <c r="A29" s="25">
        <v>2503.6030000000001</v>
      </c>
      <c r="B29" s="10" t="s">
        <v>19</v>
      </c>
      <c r="C29" s="16" t="s">
        <v>6</v>
      </c>
      <c r="D29" s="12">
        <v>4383</v>
      </c>
      <c r="E29" s="18">
        <v>2</v>
      </c>
      <c r="F29" s="18">
        <f t="shared" si="1"/>
        <v>8766</v>
      </c>
      <c r="G29" s="18">
        <v>1.5</v>
      </c>
      <c r="H29" s="23">
        <v>6573.8563035706684</v>
      </c>
    </row>
    <row r="30" spans="1:8" s="4" customFormat="1" ht="18.75" x14ac:dyDescent="0.3">
      <c r="A30" s="25">
        <v>2503.6030000000001</v>
      </c>
      <c r="B30" s="10" t="s">
        <v>20</v>
      </c>
      <c r="C30" s="16" t="s">
        <v>6</v>
      </c>
      <c r="D30" s="12">
        <v>133</v>
      </c>
      <c r="E30" s="18">
        <v>2</v>
      </c>
      <c r="F30" s="18">
        <f t="shared" si="1"/>
        <v>266</v>
      </c>
      <c r="G30" s="18">
        <v>1.5</v>
      </c>
      <c r="H30" s="23">
        <v>199.07449112400002</v>
      </c>
    </row>
    <row r="31" spans="1:8" s="4" customFormat="1" ht="18.75" x14ac:dyDescent="0.3">
      <c r="A31" s="25">
        <v>2503.6030000000001</v>
      </c>
      <c r="B31" s="10" t="s">
        <v>35</v>
      </c>
      <c r="C31" s="16" t="s">
        <v>6</v>
      </c>
      <c r="D31" s="12">
        <v>231</v>
      </c>
      <c r="E31" s="18">
        <v>2</v>
      </c>
      <c r="F31" s="18">
        <f t="shared" si="1"/>
        <v>462</v>
      </c>
      <c r="G31" s="18">
        <v>1.5</v>
      </c>
      <c r="H31" s="23">
        <v>346.5</v>
      </c>
    </row>
    <row r="32" spans="1:8" s="4" customFormat="1" ht="18.75" x14ac:dyDescent="0.3">
      <c r="A32" s="25">
        <v>2503.6030000000001</v>
      </c>
      <c r="B32" s="10" t="s">
        <v>21</v>
      </c>
      <c r="C32" s="16" t="s">
        <v>6</v>
      </c>
      <c r="D32" s="12">
        <v>1645</v>
      </c>
      <c r="E32" s="18">
        <v>2</v>
      </c>
      <c r="F32" s="18">
        <f t="shared" si="1"/>
        <v>3290</v>
      </c>
      <c r="G32" s="18">
        <v>1.5</v>
      </c>
      <c r="H32" s="23">
        <v>2468.026784215755</v>
      </c>
    </row>
    <row r="33" spans="1:8" s="4" customFormat="1" ht="18.75" x14ac:dyDescent="0.3">
      <c r="A33" s="25">
        <v>2503.6030000000001</v>
      </c>
      <c r="B33" s="10" t="s">
        <v>22</v>
      </c>
      <c r="C33" s="16" t="s">
        <v>6</v>
      </c>
      <c r="D33" s="12">
        <v>651</v>
      </c>
      <c r="E33" s="18">
        <v>2</v>
      </c>
      <c r="F33" s="18">
        <f t="shared" si="1"/>
        <v>1302</v>
      </c>
      <c r="G33" s="18">
        <v>1.5</v>
      </c>
      <c r="H33" s="23">
        <v>977.02499999999986</v>
      </c>
    </row>
    <row r="34" spans="1:8" s="4" customFormat="1" ht="18.75" x14ac:dyDescent="0.3">
      <c r="A34" s="25">
        <v>2503.6030000000001</v>
      </c>
      <c r="B34" s="10" t="s">
        <v>23</v>
      </c>
      <c r="C34" s="16" t="s">
        <v>6</v>
      </c>
      <c r="D34" s="12">
        <v>2210</v>
      </c>
      <c r="E34" s="18">
        <v>2</v>
      </c>
      <c r="F34" s="18">
        <f t="shared" si="1"/>
        <v>4420</v>
      </c>
      <c r="G34" s="18">
        <v>3</v>
      </c>
      <c r="H34" s="23">
        <v>6629.8230006231006</v>
      </c>
    </row>
    <row r="35" spans="1:8" s="4" customFormat="1" ht="18.75" x14ac:dyDescent="0.3">
      <c r="A35" s="25">
        <v>2503.6030000000001</v>
      </c>
      <c r="B35" s="10" t="s">
        <v>24</v>
      </c>
      <c r="C35" s="16" t="s">
        <v>6</v>
      </c>
      <c r="D35" s="12">
        <v>366</v>
      </c>
      <c r="E35" s="18">
        <v>6</v>
      </c>
      <c r="F35" s="18">
        <f t="shared" si="1"/>
        <v>2196</v>
      </c>
      <c r="G35" s="18">
        <v>3</v>
      </c>
      <c r="H35" s="23">
        <v>1098.6973765434</v>
      </c>
    </row>
    <row r="36" spans="1:8" s="4" customFormat="1" ht="18" customHeight="1" thickBot="1" x14ac:dyDescent="0.35">
      <c r="A36" s="50" t="s">
        <v>38</v>
      </c>
      <c r="B36" s="51"/>
      <c r="C36" s="51"/>
      <c r="D36" s="51"/>
      <c r="E36" s="52">
        <f>SUM(F20:F35)</f>
        <v>94606</v>
      </c>
      <c r="F36" s="52"/>
      <c r="G36" s="52">
        <f>SUM(H20:H35)</f>
        <v>64108.096787390619</v>
      </c>
      <c r="H36" s="53"/>
    </row>
    <row r="37" spans="1:8" s="4" customFormat="1" ht="32.25" customHeight="1" thickBot="1" x14ac:dyDescent="0.35">
      <c r="A37" s="29" t="s">
        <v>44</v>
      </c>
      <c r="B37" s="30"/>
      <c r="C37" s="30"/>
      <c r="D37" s="31"/>
      <c r="E37" s="32">
        <f>E36+E17</f>
        <v>333118.8</v>
      </c>
      <c r="F37" s="33"/>
      <c r="G37" s="32">
        <f>G36+G17</f>
        <v>362103.91993012</v>
      </c>
      <c r="H37" s="33"/>
    </row>
    <row r="38" spans="1:8" s="4" customFormat="1" ht="19.5" hidden="1" thickBot="1" x14ac:dyDescent="0.35">
      <c r="A38" s="26"/>
      <c r="B38" s="27"/>
      <c r="C38" s="27"/>
      <c r="D38" s="27"/>
      <c r="E38" s="27"/>
      <c r="F38" s="28"/>
    </row>
  </sheetData>
  <mergeCells count="16">
    <mergeCell ref="G2:H2"/>
    <mergeCell ref="G17:H17"/>
    <mergeCell ref="G36:H36"/>
    <mergeCell ref="G37:H37"/>
    <mergeCell ref="A1:H1"/>
    <mergeCell ref="A2:D2"/>
    <mergeCell ref="A38:F38"/>
    <mergeCell ref="A17:D17"/>
    <mergeCell ref="A36:D36"/>
    <mergeCell ref="A3:F3"/>
    <mergeCell ref="A18:F18"/>
    <mergeCell ref="A37:D37"/>
    <mergeCell ref="E37:F37"/>
    <mergeCell ref="E17:F17"/>
    <mergeCell ref="E36:F36"/>
    <mergeCell ref="E2:F2"/>
  </mergeCells>
  <pageMargins left="0.7" right="0.7" top="0.75" bottom="0.75" header="0.3" footer="0.3"/>
  <pageSetup scale="49" fitToHeight="0" orientation="portrait" r:id="rId1"/>
  <headerFooter>
    <oddHeader xml:space="preserve">&amp;R&amp;12Lexington \ Maryland Cleaning and TV Inspection Project -25-0001&amp;11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D21A1-225B-4C79-9B48-CFCD922BF6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8B25FA-10FA-4E97-9C9F-7D17EF8CFD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30959489-4D38-4A91-BC6A-59635F1AA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Girma Daka</dc:creator>
  <cp:lastModifiedBy>Queenie Tran</cp:lastModifiedBy>
  <cp:lastPrinted>2025-03-26T22:12:02Z</cp:lastPrinted>
  <dcterms:created xsi:type="dcterms:W3CDTF">2014-03-21T21:06:22Z</dcterms:created>
  <dcterms:modified xsi:type="dcterms:W3CDTF">2025-04-23T20:36:26Z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8fea7a1a35c744868cc9715bb6078962</vt:lpwstr>
  </property>
  <property fmtid="{D5CDD505-2E9C-101B-9397-08002B2CF9AE}" pid="3" name="ContentTypeId">
    <vt:lpwstr>0x010100E7ADAC655166BF46BDE64D2955422826</vt:lpwstr>
  </property>
  <property fmtid="{D5CDD505-2E9C-101B-9397-08002B2CF9AE}" pid="4" name="MediaServiceImageTags">
    <vt:lpwstr/>
  </property>
</Properties>
</file>