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50-21-RFB-AC-2025 CITYWIDE SIDEWALKS PROJECT-JARY LEE/"/>
    </mc:Choice>
  </mc:AlternateContent>
  <xr:revisionPtr revIDLastSave="40" documentId="8_{310D3B4C-6B44-4898-B054-F781F67F404F}" xr6:coauthVersionLast="47" xr6:coauthVersionMax="47" xr10:uidLastSave="{3CF942C4-52F2-4FC5-8F49-1D3AAB97A449}"/>
  <bookViews>
    <workbookView xWindow="-12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1" l="1"/>
  <c r="K49" i="1"/>
  <c r="H25" i="1" l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7" i="1"/>
  <c r="H15" i="1" l="1"/>
  <c r="H8" i="1" l="1"/>
  <c r="H14" i="1"/>
  <c r="H9" i="1" l="1"/>
  <c r="H10" i="1"/>
  <c r="H11" i="1"/>
  <c r="H12" i="1"/>
  <c r="H13" i="1"/>
  <c r="H16" i="1"/>
  <c r="H17" i="1"/>
  <c r="H18" i="1"/>
  <c r="H19" i="1"/>
  <c r="H20" i="1"/>
  <c r="H21" i="1"/>
  <c r="H22" i="1"/>
  <c r="H23" i="1"/>
  <c r="H24" i="1"/>
  <c r="H47" i="1"/>
  <c r="H48" i="1"/>
  <c r="G49" i="1" l="1"/>
</calcChain>
</file>

<file path=xl/sharedStrings.xml><?xml version="1.0" encoding="utf-8"?>
<sst xmlns="http://schemas.openxmlformats.org/spreadsheetml/2006/main" count="148" uniqueCount="100">
  <si>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</si>
  <si>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</si>
  <si>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</si>
  <si>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</si>
  <si>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</si>
  <si>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</si>
  <si>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</si>
  <si>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</si>
  <si>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</si>
  <si>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</si>
  <si>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>REMOVE CONCRETE WALK</t>
  </si>
  <si>
    <t>REMOVE CONCRETE DRIVEWAY PAVEMENT</t>
  </si>
  <si>
    <t xml:space="preserve"> </t>
  </si>
  <si>
    <t>STORM DRAIN INLET PROTECTION</t>
  </si>
  <si>
    <t>TRAFFIC CONTROL</t>
  </si>
  <si>
    <t>CONSTRUCT CATCH BASIN, DESIGN TYPE 7B</t>
  </si>
  <si>
    <t>BITUMINOUS MATERIAL FOR TACK COAT</t>
  </si>
  <si>
    <t>4" CONCRETE WALK</t>
  </si>
  <si>
    <t>CLEARING</t>
  </si>
  <si>
    <t>GRUBBING</t>
  </si>
  <si>
    <t>ADJUST VALVE BOX</t>
  </si>
  <si>
    <t>LUMP SUM</t>
  </si>
  <si>
    <t>TON</t>
  </si>
  <si>
    <t>HOUR</t>
  </si>
  <si>
    <t>GALLON</t>
  </si>
  <si>
    <t>MOBILIZATION</t>
  </si>
  <si>
    <t>REMOVE MANHOLE OR CATCH BASIN</t>
  </si>
  <si>
    <t>CONCRETE CURB AND GUTTER DESIGN B624</t>
  </si>
  <si>
    <t>SUM TOTAL</t>
  </si>
  <si>
    <t>CONSTRUCT MANHOLE, DESIGN TYPE IV</t>
  </si>
  <si>
    <t>TOTAL BASED BID PRICE
(THIS TOTAL SHALL BE THE TOTAL ENTERED ON LINE #1 ON STPAULBIDS.COM)</t>
  </si>
  <si>
    <t>SAWING CONCRETE PAVEMENT (FULL DEPTH)</t>
  </si>
  <si>
    <t>STREET SWEEPER (WITH PICKUP BROOM)</t>
  </si>
  <si>
    <t>2104.503</t>
  </si>
  <si>
    <t>REMOVE CURB AND GUTTER</t>
  </si>
  <si>
    <t>2104.504</t>
  </si>
  <si>
    <t>REMOVE PAVEMENT</t>
  </si>
  <si>
    <t>2104.518</t>
  </si>
  <si>
    <t>2106.507</t>
  </si>
  <si>
    <t>EXCAVATION - COMMON</t>
  </si>
  <si>
    <t>2123.610</t>
  </si>
  <si>
    <t>2211.507</t>
  </si>
  <si>
    <t>AGGREGATE BASE (CV) CLASS 5</t>
  </si>
  <si>
    <t>2357.506</t>
  </si>
  <si>
    <t>2360.509</t>
  </si>
  <si>
    <t>2503.503</t>
  </si>
  <si>
    <t>15" RC PIPE SEWER DESIGN 3006 CLASS V</t>
  </si>
  <si>
    <t>2504.602</t>
  </si>
  <si>
    <t>2521.518</t>
  </si>
  <si>
    <t>2521.602</t>
  </si>
  <si>
    <t>DRILL AND GROUT REINF BAR (EPOXY COATED)</t>
  </si>
  <si>
    <t>2531.503</t>
  </si>
  <si>
    <t>2531.504</t>
  </si>
  <si>
    <t>6" CONCRETE DRIVEWAY PAVEMENT</t>
  </si>
  <si>
    <t>2531.618</t>
  </si>
  <si>
    <t>TRUNCATED DOMES</t>
  </si>
  <si>
    <t>2563.601</t>
  </si>
  <si>
    <t>ALTERNATE PEDESTRIAN ROUTE</t>
  </si>
  <si>
    <t>2564.502</t>
  </si>
  <si>
    <t>OBJECT MARKER TYPE X3-5</t>
  </si>
  <si>
    <t>2573.502</t>
  </si>
  <si>
    <t>2573.503</t>
  </si>
  <si>
    <t>SEDIMENT CONTROL LOG TYPE COMPOST</t>
  </si>
  <si>
    <t>2574.507</t>
  </si>
  <si>
    <t>COMMON TOPSOIL BORROW</t>
  </si>
  <si>
    <t>2575.508</t>
  </si>
  <si>
    <t>HYDRAULIC STABILIZED FIBER MATRIX</t>
  </si>
  <si>
    <t>LIN FT</t>
  </si>
  <si>
    <t>SQ FT</t>
  </si>
  <si>
    <t>SQ YD</t>
  </si>
  <si>
    <t>CU YD</t>
  </si>
  <si>
    <t>POUND</t>
  </si>
  <si>
    <t>2021.501</t>
  </si>
  <si>
    <t>2101.502</t>
  </si>
  <si>
    <t>2104.502</t>
  </si>
  <si>
    <t>COMMON EMBANKMENT (CV)</t>
  </si>
  <si>
    <t>2232.618</t>
  </si>
  <si>
    <t>MILL AND PATCH BITUMINOUS PAVEMENT</t>
  </si>
  <si>
    <t>TYPE SP 12.5 BITUMINOUS MIXTURE FOR PATCHING</t>
  </si>
  <si>
    <t>6" CONCRETE WALK</t>
  </si>
  <si>
    <t>2521.618</t>
  </si>
  <si>
    <t>CONCRETE WALK</t>
  </si>
  <si>
    <t>8" CONCRETE DRIVEWAY PAVEMENT</t>
  </si>
  <si>
    <t>2531.603</t>
  </si>
  <si>
    <t>CONCRETE CURB DESIGN V</t>
  </si>
  <si>
    <t>2564.602</t>
  </si>
  <si>
    <t>INSTALL SIGN COLLAR</t>
  </si>
  <si>
    <t>2572.503</t>
  </si>
  <si>
    <t>CLEAN ROOT CUTTING</t>
  </si>
  <si>
    <t>2572.602</t>
  </si>
  <si>
    <t>TREE PRUNING</t>
  </si>
  <si>
    <t>CONCRETE CURB AND GUTTER DESIGN B612</t>
  </si>
  <si>
    <t>OBJECT MARKER TYPE X4-2</t>
  </si>
  <si>
    <t>SIGN PANEL TYPE C</t>
  </si>
  <si>
    <t>EACH</t>
  </si>
  <si>
    <t>2025-26 CITYWIDE SIDEWALK MASTER CONTRACT</t>
  </si>
  <si>
    <t>Concrete Idea</t>
  </si>
  <si>
    <t>BID FORM SUMMARY FOR EVENT # 1550
CITY PROJECT 25-M-0705</t>
  </si>
  <si>
    <t>Standard Sidewalk</t>
  </si>
  <si>
    <t>Ti Zack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</si>
</sst>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##0.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8" applyNumberFormat="0" applyAlignment="0" applyProtection="0"/>
    <xf numFmtId="0" fontId="13" fillId="6" borderId="9" applyNumberFormat="0" applyAlignment="0" applyProtection="0"/>
    <xf numFmtId="0" fontId="14" fillId="6" borderId="8" applyNumberFormat="0" applyAlignment="0" applyProtection="0"/>
    <xf numFmtId="0" fontId="15" fillId="0" borderId="10" applyNumberFormat="0" applyFill="0" applyAlignment="0" applyProtection="0"/>
    <xf numFmtId="0" fontId="16" fillId="7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8" borderId="12" applyNumberFormat="0" applyFont="0" applyAlignment="0" applyProtection="0"/>
    <xf numFmtId="0" fontId="22" fillId="0" borderId="0"/>
    <xf numFmtId="0" fontId="23" fillId="0" borderId="0"/>
    <xf numFmtId="4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62">
    <xf numFmtId="0" fontId="0" fillId="0" borderId="0" xfId="0"/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29" fillId="0" borderId="0" xfId="0" applyFont="1" applyAlignment="1">
      <alignment wrapText="1"/>
    </xf>
    <xf numFmtId="3" fontId="29" fillId="0" borderId="0" xfId="0" applyNumberFormat="1" applyFont="1" applyAlignment="1">
      <alignment wrapText="1"/>
    </xf>
    <xf numFmtId="164" fontId="29" fillId="0" borderId="0" xfId="0" applyNumberFormat="1" applyFont="1" applyAlignment="1">
      <alignment wrapText="1"/>
    </xf>
    <xf numFmtId="3" fontId="25" fillId="0" borderId="0" xfId="0" applyNumberFormat="1" applyFont="1" applyAlignment="1">
      <alignment wrapText="1"/>
    </xf>
    <xf numFmtId="164" fontId="25" fillId="0" borderId="0" xfId="0" applyNumberFormat="1" applyFont="1" applyAlignment="1">
      <alignment wrapText="1"/>
    </xf>
    <xf numFmtId="0" fontId="29" fillId="33" borderId="14" xfId="0" applyFont="1" applyFill="1" applyBorder="1" applyAlignment="1">
      <alignment horizontal="center" wrapText="1"/>
    </xf>
    <xf numFmtId="0" fontId="29" fillId="33" borderId="15" xfId="0" applyFont="1" applyFill="1" applyBorder="1" applyAlignment="1">
      <alignment horizontal="center" wrapText="1"/>
    </xf>
    <xf numFmtId="3" fontId="29" fillId="33" borderId="15" xfId="0" applyNumberFormat="1" applyFont="1" applyFill="1" applyBorder="1" applyAlignment="1">
      <alignment horizontal="center" wrapText="1"/>
    </xf>
    <xf numFmtId="164" fontId="29" fillId="33" borderId="15" xfId="0" applyNumberFormat="1" applyFont="1" applyFill="1" applyBorder="1" applyAlignment="1">
      <alignment horizontal="center" wrapText="1"/>
    </xf>
    <xf numFmtId="164" fontId="29" fillId="33" borderId="16" xfId="0" applyNumberFormat="1" applyFont="1" applyFill="1" applyBorder="1" applyAlignment="1">
      <alignment horizontal="center" wrapText="1"/>
    </xf>
    <xf numFmtId="0" fontId="29" fillId="0" borderId="17" xfId="0" applyFont="1" applyBorder="1" applyAlignment="1">
      <alignment horizontal="center" wrapText="1"/>
    </xf>
    <xf numFmtId="165" fontId="31" fillId="0" borderId="18" xfId="0" applyNumberFormat="1" applyFont="1" applyFill="1" applyBorder="1" applyAlignment="1">
      <alignment horizontal="center" wrapText="1"/>
    </xf>
    <xf numFmtId="0" fontId="31" fillId="0" borderId="18" xfId="0" applyNumberFormat="1" applyFont="1" applyFill="1" applyBorder="1" applyAlignment="1">
      <alignment wrapText="1"/>
    </xf>
    <xf numFmtId="3" fontId="29" fillId="0" borderId="18" xfId="0" applyNumberFormat="1" applyFont="1" applyFill="1" applyBorder="1" applyAlignment="1">
      <alignment wrapText="1"/>
    </xf>
    <xf numFmtId="0" fontId="31" fillId="0" borderId="18" xfId="0" applyNumberFormat="1" applyFont="1" applyFill="1" applyBorder="1" applyAlignment="1">
      <alignment horizontal="center" wrapText="1"/>
    </xf>
    <xf numFmtId="164" fontId="29" fillId="0" borderId="18" xfId="0" applyNumberFormat="1" applyFont="1" applyBorder="1" applyAlignment="1">
      <alignment wrapText="1"/>
    </xf>
    <xf numFmtId="164" fontId="31" fillId="0" borderId="19" xfId="0" applyNumberFormat="1" applyFont="1" applyBorder="1" applyAlignment="1">
      <alignment wrapText="1"/>
    </xf>
    <xf numFmtId="0" fontId="29" fillId="0" borderId="24" xfId="0" applyFont="1" applyBorder="1" applyAlignment="1">
      <alignment horizontal="center" wrapText="1"/>
    </xf>
    <xf numFmtId="165" fontId="31" fillId="0" borderId="4" xfId="0" applyNumberFormat="1" applyFont="1" applyFill="1" applyBorder="1" applyAlignment="1">
      <alignment horizontal="center" wrapText="1"/>
    </xf>
    <xf numFmtId="0" fontId="31" fillId="0" borderId="4" xfId="0" applyNumberFormat="1" applyFont="1" applyFill="1" applyBorder="1" applyAlignment="1">
      <alignment wrapText="1"/>
    </xf>
    <xf numFmtId="3" fontId="29" fillId="0" borderId="4" xfId="0" applyNumberFormat="1" applyFont="1" applyFill="1" applyBorder="1" applyAlignment="1">
      <alignment wrapText="1"/>
    </xf>
    <xf numFmtId="0" fontId="31" fillId="0" borderId="4" xfId="0" applyNumberFormat="1" applyFont="1" applyFill="1" applyBorder="1" applyAlignment="1">
      <alignment horizontal="center" wrapText="1"/>
    </xf>
    <xf numFmtId="164" fontId="29" fillId="0" borderId="4" xfId="0" applyNumberFormat="1" applyFont="1" applyBorder="1" applyAlignment="1">
      <alignment wrapText="1"/>
    </xf>
    <xf numFmtId="164" fontId="31" fillId="0" borderId="25" xfId="0" applyNumberFormat="1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165" fontId="31" fillId="0" borderId="1" xfId="0" applyNumberFormat="1" applyFont="1" applyFill="1" applyBorder="1" applyAlignment="1">
      <alignment horizontal="center" wrapText="1"/>
    </xf>
    <xf numFmtId="0" fontId="31" fillId="0" borderId="1" xfId="0" applyNumberFormat="1" applyFont="1" applyFill="1" applyBorder="1" applyAlignment="1">
      <alignment wrapText="1"/>
    </xf>
    <xf numFmtId="3" fontId="29" fillId="0" borderId="1" xfId="0" applyNumberFormat="1" applyFont="1" applyFill="1" applyBorder="1" applyAlignment="1">
      <alignment wrapText="1"/>
    </xf>
    <xf numFmtId="0" fontId="31" fillId="0" borderId="1" xfId="0" applyNumberFormat="1" applyFont="1" applyFill="1" applyBorder="1" applyAlignment="1">
      <alignment horizontal="center" wrapText="1"/>
    </xf>
    <xf numFmtId="164" fontId="29" fillId="0" borderId="1" xfId="0" applyNumberFormat="1" applyFont="1" applyBorder="1" applyAlignment="1">
      <alignment wrapText="1"/>
    </xf>
    <xf numFmtId="164" fontId="31" fillId="0" borderId="2" xfId="0" applyNumberFormat="1" applyFont="1" applyBorder="1" applyAlignment="1">
      <alignment wrapText="1"/>
    </xf>
    <xf numFmtId="0" fontId="29" fillId="0" borderId="3" xfId="0" applyFont="1" applyBorder="1" applyAlignment="1">
      <alignment horizontal="center" wrapText="1"/>
    </xf>
    <xf numFmtId="164" fontId="29" fillId="0" borderId="2" xfId="0" applyNumberFormat="1" applyFont="1" applyBorder="1" applyAlignment="1">
      <alignment wrapText="1"/>
    </xf>
    <xf numFmtId="0" fontId="31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wrapText="1"/>
    </xf>
    <xf numFmtId="165" fontId="31" fillId="33" borderId="1" xfId="0" applyNumberFormat="1" applyFont="1" applyFill="1" applyBorder="1" applyAlignment="1">
      <alignment horizontal="center" wrapText="1"/>
    </xf>
    <xf numFmtId="0" fontId="31" fillId="33" borderId="1" xfId="0" applyFont="1" applyFill="1" applyBorder="1" applyAlignment="1">
      <alignment wrapText="1"/>
    </xf>
    <xf numFmtId="0" fontId="31" fillId="34" borderId="1" xfId="0" applyNumberFormat="1" applyFont="1" applyFill="1" applyBorder="1" applyAlignment="1">
      <alignment horizontal="center" wrapText="1"/>
    </xf>
    <xf numFmtId="0" fontId="30" fillId="35" borderId="22" xfId="0" applyNumberFormat="1" applyFont="1" applyFill="1" applyBorder="1" applyAlignment="1">
      <alignment horizontal="center" vertical="center" wrapText="1"/>
    </xf>
    <xf numFmtId="0" fontId="28" fillId="35" borderId="20" xfId="0" applyFont="1" applyFill="1" applyBorder="1" applyAlignment="1">
      <alignment horizontal="center" wrapText="1"/>
    </xf>
    <xf numFmtId="0" fontId="28" fillId="35" borderId="23" xfId="0" applyFont="1" applyFill="1" applyBorder="1" applyAlignment="1">
      <alignment horizontal="center" wrapText="1"/>
    </xf>
    <xf numFmtId="0" fontId="28" fillId="35" borderId="21" xfId="0" applyFont="1" applyFill="1" applyBorder="1" applyAlignment="1">
      <alignment horizontal="center" wrapText="1"/>
    </xf>
    <xf numFmtId="0" fontId="28" fillId="33" borderId="1" xfId="0" applyFont="1" applyFill="1" applyBorder="1" applyAlignment="1">
      <alignment horizontal="center" wrapText="1"/>
    </xf>
    <xf numFmtId="0" fontId="28" fillId="33" borderId="17" xfId="0" applyFont="1" applyFill="1" applyBorder="1" applyAlignment="1">
      <alignment horizontal="center" wrapText="1"/>
    </xf>
    <xf numFmtId="0" fontId="28" fillId="33" borderId="18" xfId="0" applyFont="1" applyFill="1" applyBorder="1" applyAlignment="1">
      <alignment horizontal="center" wrapText="1"/>
    </xf>
    <xf numFmtId="0" fontId="28" fillId="33" borderId="19" xfId="0" applyFont="1" applyFill="1" applyBorder="1" applyAlignment="1">
      <alignment horizontal="center" wrapText="1"/>
    </xf>
    <xf numFmtId="0" fontId="28" fillId="33" borderId="3" xfId="0" applyFont="1" applyFill="1" applyBorder="1" applyAlignment="1">
      <alignment horizontal="center" wrapText="1"/>
    </xf>
    <xf numFmtId="0" fontId="28" fillId="33" borderId="2" xfId="0" applyFont="1" applyFill="1" applyBorder="1" applyAlignment="1">
      <alignment horizontal="center" wrapText="1"/>
    </xf>
    <xf numFmtId="0" fontId="27" fillId="33" borderId="26" xfId="0" applyFont="1" applyFill="1" applyBorder="1" applyAlignment="1">
      <alignment horizontal="center" wrapText="1"/>
    </xf>
    <xf numFmtId="0" fontId="27" fillId="33" borderId="27" xfId="0" applyFont="1" applyFill="1" applyBorder="1" applyAlignment="1">
      <alignment horizontal="center" wrapText="1"/>
    </xf>
    <xf numFmtId="0" fontId="27" fillId="33" borderId="28" xfId="0" applyFont="1" applyFill="1" applyBorder="1" applyAlignment="1">
      <alignment horizontal="center" wrapText="1"/>
    </xf>
    <xf numFmtId="0" fontId="28" fillId="33" borderId="29" xfId="0" applyFont="1" applyFill="1" applyBorder="1" applyAlignment="1">
      <alignment horizontal="center" wrapText="1"/>
    </xf>
    <xf numFmtId="0" fontId="27" fillId="33" borderId="30" xfId="0" applyFont="1" applyFill="1" applyBorder="1" applyAlignment="1">
      <alignment horizontal="center" wrapText="1"/>
    </xf>
    <xf numFmtId="0" fontId="27" fillId="33" borderId="31" xfId="0" applyFont="1" applyFill="1" applyBorder="1" applyAlignment="1">
      <alignment horizontal="center" wrapText="1"/>
    </xf>
    <xf numFmtId="0" fontId="28" fillId="33" borderId="32" xfId="0" applyFont="1" applyFill="1" applyBorder="1" applyAlignment="1">
      <alignment horizontal="center" wrapText="1"/>
    </xf>
    <xf numFmtId="0" fontId="28" fillId="35" borderId="20" xfId="0" applyFont="1" applyFill="1" applyBorder="1" applyAlignment="1">
      <alignment wrapText="1"/>
    </xf>
    <xf numFmtId="164" fontId="30" fillId="35" borderId="21" xfId="0" applyNumberFormat="1" applyFont="1" applyFill="1" applyBorder="1" applyAlignment="1">
      <alignment horizontal="center" wrapText="1"/>
    </xf>
    <xf numFmtId="164" fontId="30" fillId="35" borderId="23" xfId="0" applyNumberFormat="1" applyFont="1" applyFill="1" applyBorder="1" applyAlignment="1">
      <alignment horizontal="center" wrapText="1"/>
    </xf>
  </cellXfs>
  <cellStyles count="73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0"/>
  <sheetViews>
    <sheetView tabSelected="1" topLeftCell="B1" zoomScale="112" zoomScaleNormal="112" zoomScaleSheetLayoutView="70" workbookViewId="0">
      <selection activeCell="B1" sqref="B1:L1"/>
    </sheetView>
  </sheetViews>
  <sheetFormatPr defaultColWidth="9.140625" defaultRowHeight="15.75"/>
  <cols>
    <col min="1" max="1" width="4.42578125" style="1" customWidth="1"/>
    <col min="2" max="2" width="6.140625" style="1" customWidth="1"/>
    <col min="3" max="3" width="10.140625" style="1" customWidth="1"/>
    <col min="4" max="4" width="40.28515625" style="1" customWidth="1"/>
    <col min="5" max="5" width="9.85546875" style="7" customWidth="1"/>
    <col min="6" max="6" width="11" style="2" customWidth="1"/>
    <col min="7" max="7" width="15.140625" style="8" customWidth="1"/>
    <col min="8" max="8" width="17.42578125" style="8" customWidth="1"/>
    <col min="9" max="12" width="15.5703125" style="8" customWidth="1"/>
    <col min="13" max="16384" width="9.140625" style="1"/>
  </cols>
  <sheetData>
    <row r="1" spans="2:12" ht="23.25" customHeight="1">
      <c r="B1" s="47" t="s">
        <v>95</v>
      </c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2:12" ht="15.75" customHeight="1">
      <c r="B2" s="50" t="s">
        <v>97</v>
      </c>
      <c r="C2" s="46"/>
      <c r="D2" s="46"/>
      <c r="E2" s="46"/>
      <c r="F2" s="46"/>
      <c r="G2" s="46"/>
      <c r="H2" s="46"/>
      <c r="I2" s="46"/>
      <c r="J2" s="46"/>
      <c r="K2" s="46"/>
      <c r="L2" s="51"/>
    </row>
    <row r="3" spans="2:12" ht="16.5" thickBot="1">
      <c r="B3" s="50"/>
      <c r="C3" s="46"/>
      <c r="D3" s="46"/>
      <c r="E3" s="46"/>
      <c r="F3" s="46"/>
      <c r="G3" s="55"/>
      <c r="H3" s="55"/>
      <c r="I3" s="55"/>
      <c r="J3" s="55"/>
      <c r="K3" s="55"/>
      <c r="L3" s="58"/>
    </row>
    <row r="4" spans="2:12" ht="23.25" customHeight="1" thickBot="1">
      <c r="B4" s="52"/>
      <c r="C4" s="53"/>
      <c r="D4" s="53"/>
      <c r="E4" s="53"/>
      <c r="F4" s="54"/>
      <c r="G4" s="56" t="s">
        <v>96</v>
      </c>
      <c r="H4" s="57"/>
      <c r="I4" s="56" t="s">
        <v>98</v>
      </c>
      <c r="J4" s="57"/>
      <c r="K4" s="56" t="s">
        <v>99</v>
      </c>
      <c r="L4" s="57"/>
    </row>
    <row r="5" spans="2:12" ht="30">
      <c r="B5" s="9" t="s">
        <v>0</v>
      </c>
      <c r="C5" s="10" t="s">
        <v>1</v>
      </c>
      <c r="D5" s="10" t="s">
        <v>2</v>
      </c>
      <c r="E5" s="11" t="s">
        <v>3</v>
      </c>
      <c r="F5" s="10" t="s">
        <v>4</v>
      </c>
      <c r="G5" s="12" t="s">
        <v>5</v>
      </c>
      <c r="H5" s="13" t="s">
        <v>6</v>
      </c>
      <c r="I5" s="12" t="s">
        <v>5</v>
      </c>
      <c r="J5" s="13" t="s">
        <v>6</v>
      </c>
      <c r="K5" s="12" t="s">
        <v>5</v>
      </c>
      <c r="L5" s="13" t="s">
        <v>6</v>
      </c>
    </row>
    <row r="6" spans="2:12" ht="16.5" thickBot="1">
      <c r="B6" s="9" t="s">
        <v>7</v>
      </c>
      <c r="C6" s="10" t="s">
        <v>8</v>
      </c>
      <c r="D6" s="10"/>
      <c r="E6" s="11" t="s">
        <v>9</v>
      </c>
      <c r="F6" s="10"/>
      <c r="G6" s="12" t="s">
        <v>12</v>
      </c>
      <c r="H6" s="13" t="s">
        <v>12</v>
      </c>
      <c r="I6" s="12" t="s">
        <v>12</v>
      </c>
      <c r="J6" s="13" t="s">
        <v>12</v>
      </c>
      <c r="K6" s="12" t="s">
        <v>12</v>
      </c>
      <c r="L6" s="13" t="s">
        <v>12</v>
      </c>
    </row>
    <row r="7" spans="2:12" ht="30">
      <c r="B7" s="14">
        <v>1</v>
      </c>
      <c r="C7" s="15" t="s">
        <v>72</v>
      </c>
      <c r="D7" s="16" t="s">
        <v>25</v>
      </c>
      <c r="E7" s="17">
        <v>1</v>
      </c>
      <c r="F7" s="18" t="s">
        <v>21</v>
      </c>
      <c r="G7" s="19">
        <v>100000</v>
      </c>
      <c r="H7" s="20">
        <f>E7*G7</f>
        <v>100000</v>
      </c>
      <c r="I7" s="19">
        <v>21000</v>
      </c>
      <c r="J7" s="20">
        <v>21000</v>
      </c>
      <c r="K7" s="19">
        <v>66026.100000000006</v>
      </c>
      <c r="L7" s="20">
        <v>66026.100000000006</v>
      </c>
    </row>
    <row r="8" spans="2:12">
      <c r="B8" s="21">
        <v>2</v>
      </c>
      <c r="C8" s="22" t="s">
        <v>73</v>
      </c>
      <c r="D8" s="23" t="s">
        <v>18</v>
      </c>
      <c r="E8" s="24">
        <v>3</v>
      </c>
      <c r="F8" s="25" t="s">
        <v>94</v>
      </c>
      <c r="G8" s="26">
        <v>2000</v>
      </c>
      <c r="H8" s="27">
        <f>E8*G8</f>
        <v>6000</v>
      </c>
      <c r="I8" s="26">
        <v>200</v>
      </c>
      <c r="J8" s="27">
        <v>600</v>
      </c>
      <c r="K8" s="26">
        <v>1650</v>
      </c>
      <c r="L8" s="27">
        <v>4950</v>
      </c>
    </row>
    <row r="9" spans="2:12" s="3" customFormat="1">
      <c r="B9" s="28">
        <v>3</v>
      </c>
      <c r="C9" s="29" t="s">
        <v>73</v>
      </c>
      <c r="D9" s="30" t="s">
        <v>19</v>
      </c>
      <c r="E9" s="31">
        <v>3</v>
      </c>
      <c r="F9" s="32" t="s">
        <v>94</v>
      </c>
      <c r="G9" s="33">
        <v>500</v>
      </c>
      <c r="H9" s="34">
        <f t="shared" ref="H9:H48" si="0">E9*G9</f>
        <v>1500</v>
      </c>
      <c r="I9" s="33">
        <v>200</v>
      </c>
      <c r="J9" s="34">
        <v>600</v>
      </c>
      <c r="K9" s="33">
        <v>550</v>
      </c>
      <c r="L9" s="34">
        <v>1650</v>
      </c>
    </row>
    <row r="10" spans="2:12" ht="30">
      <c r="B10" s="35">
        <v>4</v>
      </c>
      <c r="C10" s="29" t="s">
        <v>74</v>
      </c>
      <c r="D10" s="30" t="s">
        <v>26</v>
      </c>
      <c r="E10" s="31">
        <v>4</v>
      </c>
      <c r="F10" s="32" t="s">
        <v>94</v>
      </c>
      <c r="G10" s="33">
        <v>250</v>
      </c>
      <c r="H10" s="36">
        <f t="shared" si="0"/>
        <v>1000</v>
      </c>
      <c r="I10" s="33">
        <v>1500</v>
      </c>
      <c r="J10" s="36">
        <v>6000</v>
      </c>
      <c r="K10" s="33">
        <v>1375</v>
      </c>
      <c r="L10" s="36">
        <v>5500</v>
      </c>
    </row>
    <row r="11" spans="2:12" ht="30">
      <c r="B11" s="35">
        <v>5</v>
      </c>
      <c r="C11" s="29" t="s">
        <v>33</v>
      </c>
      <c r="D11" s="30" t="s">
        <v>31</v>
      </c>
      <c r="E11" s="31">
        <v>2060</v>
      </c>
      <c r="F11" s="32" t="s">
        <v>67</v>
      </c>
      <c r="G11" s="33">
        <v>6</v>
      </c>
      <c r="H11" s="36">
        <f t="shared" si="0"/>
        <v>12360</v>
      </c>
      <c r="I11" s="33">
        <v>8</v>
      </c>
      <c r="J11" s="36">
        <v>16480</v>
      </c>
      <c r="K11" s="33">
        <v>5.5</v>
      </c>
      <c r="L11" s="36">
        <v>11330</v>
      </c>
    </row>
    <row r="12" spans="2:12">
      <c r="B12" s="35">
        <v>6</v>
      </c>
      <c r="C12" s="29" t="s">
        <v>33</v>
      </c>
      <c r="D12" s="30" t="s">
        <v>34</v>
      </c>
      <c r="E12" s="31">
        <v>180</v>
      </c>
      <c r="F12" s="32" t="s">
        <v>67</v>
      </c>
      <c r="G12" s="33">
        <v>6</v>
      </c>
      <c r="H12" s="36">
        <f t="shared" si="0"/>
        <v>1080</v>
      </c>
      <c r="I12" s="33">
        <v>5</v>
      </c>
      <c r="J12" s="36">
        <v>900</v>
      </c>
      <c r="K12" s="33">
        <v>6.28</v>
      </c>
      <c r="L12" s="36">
        <v>1130.4000000000001</v>
      </c>
    </row>
    <row r="13" spans="2:12">
      <c r="B13" s="35">
        <v>7</v>
      </c>
      <c r="C13" s="29" t="s">
        <v>35</v>
      </c>
      <c r="D13" s="30" t="s">
        <v>36</v>
      </c>
      <c r="E13" s="31">
        <v>340</v>
      </c>
      <c r="F13" s="32" t="s">
        <v>69</v>
      </c>
      <c r="G13" s="33">
        <v>27</v>
      </c>
      <c r="H13" s="36">
        <f t="shared" si="0"/>
        <v>9180</v>
      </c>
      <c r="I13" s="33">
        <v>27</v>
      </c>
      <c r="J13" s="36">
        <v>9180</v>
      </c>
      <c r="K13" s="33">
        <v>16.63</v>
      </c>
      <c r="L13" s="36">
        <v>5654.2</v>
      </c>
    </row>
    <row r="14" spans="2:12" ht="30">
      <c r="B14" s="35">
        <v>8</v>
      </c>
      <c r="C14" s="29" t="s">
        <v>35</v>
      </c>
      <c r="D14" s="30" t="s">
        <v>11</v>
      </c>
      <c r="E14" s="31">
        <v>525</v>
      </c>
      <c r="F14" s="32" t="s">
        <v>69</v>
      </c>
      <c r="G14" s="33">
        <v>27</v>
      </c>
      <c r="H14" s="36">
        <f>E14*G14</f>
        <v>14175</v>
      </c>
      <c r="I14" s="33">
        <v>18</v>
      </c>
      <c r="J14" s="36">
        <v>9450</v>
      </c>
      <c r="K14" s="33">
        <v>21.54</v>
      </c>
      <c r="L14" s="36">
        <v>11308.5</v>
      </c>
    </row>
    <row r="15" spans="2:12">
      <c r="B15" s="35">
        <v>9</v>
      </c>
      <c r="C15" s="29" t="s">
        <v>37</v>
      </c>
      <c r="D15" s="30" t="s">
        <v>10</v>
      </c>
      <c r="E15" s="31">
        <v>125500</v>
      </c>
      <c r="F15" s="32" t="s">
        <v>68</v>
      </c>
      <c r="G15" s="33">
        <v>2</v>
      </c>
      <c r="H15" s="36">
        <f>E15*G15</f>
        <v>251000</v>
      </c>
      <c r="I15" s="33">
        <v>2</v>
      </c>
      <c r="J15" s="36">
        <v>251000</v>
      </c>
      <c r="K15" s="33">
        <v>1.88</v>
      </c>
      <c r="L15" s="36">
        <v>235940</v>
      </c>
    </row>
    <row r="16" spans="2:12">
      <c r="B16" s="35">
        <v>10</v>
      </c>
      <c r="C16" s="29" t="s">
        <v>38</v>
      </c>
      <c r="D16" s="30" t="s">
        <v>39</v>
      </c>
      <c r="E16" s="31">
        <v>45</v>
      </c>
      <c r="F16" s="32" t="s">
        <v>70</v>
      </c>
      <c r="G16" s="33">
        <v>2</v>
      </c>
      <c r="H16" s="36">
        <f t="shared" si="0"/>
        <v>90</v>
      </c>
      <c r="I16" s="33">
        <v>50</v>
      </c>
      <c r="J16" s="36">
        <v>2250</v>
      </c>
      <c r="K16" s="33">
        <v>62.83</v>
      </c>
      <c r="L16" s="36">
        <v>2827.35</v>
      </c>
    </row>
    <row r="17" spans="2:12">
      <c r="B17" s="35">
        <v>11</v>
      </c>
      <c r="C17" s="29" t="s">
        <v>38</v>
      </c>
      <c r="D17" s="30" t="s">
        <v>75</v>
      </c>
      <c r="E17" s="31">
        <v>45</v>
      </c>
      <c r="F17" s="32" t="s">
        <v>70</v>
      </c>
      <c r="G17" s="33">
        <v>25</v>
      </c>
      <c r="H17" s="36">
        <f t="shared" si="0"/>
        <v>1125</v>
      </c>
      <c r="I17" s="33">
        <v>50</v>
      </c>
      <c r="J17" s="36">
        <v>2250</v>
      </c>
      <c r="K17" s="33">
        <v>62.83</v>
      </c>
      <c r="L17" s="36">
        <v>2827.35</v>
      </c>
    </row>
    <row r="18" spans="2:12" ht="30">
      <c r="B18" s="35">
        <v>12</v>
      </c>
      <c r="C18" s="29" t="s">
        <v>40</v>
      </c>
      <c r="D18" s="30" t="s">
        <v>32</v>
      </c>
      <c r="E18" s="31">
        <v>65</v>
      </c>
      <c r="F18" s="32" t="s">
        <v>23</v>
      </c>
      <c r="G18" s="33">
        <v>25</v>
      </c>
      <c r="H18" s="36">
        <f t="shared" si="0"/>
        <v>1625</v>
      </c>
      <c r="I18" s="33">
        <v>5</v>
      </c>
      <c r="J18" s="36">
        <v>325</v>
      </c>
      <c r="K18" s="33">
        <v>1.1000000000000001</v>
      </c>
      <c r="L18" s="36">
        <v>71.5</v>
      </c>
    </row>
    <row r="19" spans="2:12">
      <c r="B19" s="35">
        <v>13</v>
      </c>
      <c r="C19" s="29" t="s">
        <v>41</v>
      </c>
      <c r="D19" s="30" t="s">
        <v>42</v>
      </c>
      <c r="E19" s="31">
        <v>150</v>
      </c>
      <c r="F19" s="32" t="s">
        <v>70</v>
      </c>
      <c r="G19" s="33">
        <v>30</v>
      </c>
      <c r="H19" s="36">
        <f t="shared" si="0"/>
        <v>4500</v>
      </c>
      <c r="I19" s="33">
        <v>45</v>
      </c>
      <c r="J19" s="36">
        <v>6750</v>
      </c>
      <c r="K19" s="33">
        <v>56.3</v>
      </c>
      <c r="L19" s="36">
        <v>8445</v>
      </c>
    </row>
    <row r="20" spans="2:12" ht="30">
      <c r="B20" s="35">
        <v>14</v>
      </c>
      <c r="C20" s="29" t="s">
        <v>76</v>
      </c>
      <c r="D20" s="30" t="s">
        <v>77</v>
      </c>
      <c r="E20" s="31">
        <v>2005</v>
      </c>
      <c r="F20" s="32" t="s">
        <v>68</v>
      </c>
      <c r="G20" s="33">
        <v>5</v>
      </c>
      <c r="H20" s="36">
        <f t="shared" si="0"/>
        <v>10025</v>
      </c>
      <c r="I20" s="33">
        <v>6</v>
      </c>
      <c r="J20" s="36">
        <v>12030</v>
      </c>
      <c r="K20" s="33">
        <v>6.6</v>
      </c>
      <c r="L20" s="36">
        <v>13233</v>
      </c>
    </row>
    <row r="21" spans="2:12" ht="30">
      <c r="B21" s="35">
        <v>15</v>
      </c>
      <c r="C21" s="29" t="s">
        <v>43</v>
      </c>
      <c r="D21" s="30" t="s">
        <v>16</v>
      </c>
      <c r="E21" s="31">
        <v>23</v>
      </c>
      <c r="F21" s="32" t="s">
        <v>24</v>
      </c>
      <c r="G21" s="33">
        <v>25</v>
      </c>
      <c r="H21" s="36">
        <f t="shared" si="0"/>
        <v>575</v>
      </c>
      <c r="I21" s="33">
        <v>5</v>
      </c>
      <c r="J21" s="36">
        <v>115</v>
      </c>
      <c r="K21" s="33">
        <v>5.5</v>
      </c>
      <c r="L21" s="36">
        <v>126.5</v>
      </c>
    </row>
    <row r="22" spans="2:12" ht="30">
      <c r="B22" s="35">
        <v>16</v>
      </c>
      <c r="C22" s="29" t="s">
        <v>44</v>
      </c>
      <c r="D22" s="30" t="s">
        <v>78</v>
      </c>
      <c r="E22" s="31">
        <v>90</v>
      </c>
      <c r="F22" s="32" t="s">
        <v>22</v>
      </c>
      <c r="G22" s="33">
        <v>300</v>
      </c>
      <c r="H22" s="36">
        <f t="shared" si="0"/>
        <v>27000</v>
      </c>
      <c r="I22" s="33">
        <v>300</v>
      </c>
      <c r="J22" s="36">
        <v>27000</v>
      </c>
      <c r="K22" s="33">
        <v>275</v>
      </c>
      <c r="L22" s="36">
        <v>24750</v>
      </c>
    </row>
    <row r="23" spans="2:12" ht="30">
      <c r="B23" s="35">
        <v>17</v>
      </c>
      <c r="C23" s="29" t="s">
        <v>45</v>
      </c>
      <c r="D23" s="30" t="s">
        <v>46</v>
      </c>
      <c r="E23" s="31">
        <v>120</v>
      </c>
      <c r="F23" s="32" t="s">
        <v>67</v>
      </c>
      <c r="G23" s="33">
        <v>140</v>
      </c>
      <c r="H23" s="36">
        <f t="shared" si="0"/>
        <v>16800</v>
      </c>
      <c r="I23" s="33">
        <v>150</v>
      </c>
      <c r="J23" s="36">
        <v>18000</v>
      </c>
      <c r="K23" s="33">
        <v>165</v>
      </c>
      <c r="L23" s="36">
        <v>19800</v>
      </c>
    </row>
    <row r="24" spans="2:12">
      <c r="B24" s="35">
        <v>18</v>
      </c>
      <c r="C24" s="29" t="s">
        <v>47</v>
      </c>
      <c r="D24" s="30" t="s">
        <v>20</v>
      </c>
      <c r="E24" s="31">
        <v>27</v>
      </c>
      <c r="F24" s="32" t="s">
        <v>94</v>
      </c>
      <c r="G24" s="33">
        <v>250</v>
      </c>
      <c r="H24" s="36">
        <f t="shared" si="0"/>
        <v>6750</v>
      </c>
      <c r="I24" s="33">
        <v>50</v>
      </c>
      <c r="J24" s="36">
        <v>1350</v>
      </c>
      <c r="K24" s="33">
        <v>209.42</v>
      </c>
      <c r="L24" s="36">
        <v>5654.3399999999992</v>
      </c>
    </row>
    <row r="25" spans="2:12" ht="30">
      <c r="B25" s="35">
        <v>19</v>
      </c>
      <c r="C25" s="29">
        <v>2506.502</v>
      </c>
      <c r="D25" s="30" t="s">
        <v>29</v>
      </c>
      <c r="E25" s="31">
        <v>4</v>
      </c>
      <c r="F25" s="32" t="s">
        <v>94</v>
      </c>
      <c r="G25" s="33">
        <v>7000</v>
      </c>
      <c r="H25" s="36">
        <f t="shared" si="0"/>
        <v>28000</v>
      </c>
      <c r="I25" s="33">
        <v>7500</v>
      </c>
      <c r="J25" s="36">
        <v>30000</v>
      </c>
      <c r="K25" s="33">
        <v>2750</v>
      </c>
      <c r="L25" s="36">
        <v>11000</v>
      </c>
    </row>
    <row r="26" spans="2:12" ht="30">
      <c r="B26" s="35">
        <v>20</v>
      </c>
      <c r="C26" s="29">
        <v>2506.502</v>
      </c>
      <c r="D26" s="30" t="s">
        <v>15</v>
      </c>
      <c r="E26" s="31">
        <v>4</v>
      </c>
      <c r="F26" s="32" t="s">
        <v>94</v>
      </c>
      <c r="G26" s="33">
        <v>6000</v>
      </c>
      <c r="H26" s="36">
        <f t="shared" si="0"/>
        <v>24000</v>
      </c>
      <c r="I26" s="33">
        <v>6250</v>
      </c>
      <c r="J26" s="36">
        <v>25000</v>
      </c>
      <c r="K26" s="33">
        <v>2750</v>
      </c>
      <c r="L26" s="36">
        <v>11000</v>
      </c>
    </row>
    <row r="27" spans="2:12">
      <c r="B27" s="35">
        <v>21</v>
      </c>
      <c r="C27" s="29" t="s">
        <v>48</v>
      </c>
      <c r="D27" s="30" t="s">
        <v>17</v>
      </c>
      <c r="E27" s="31">
        <v>119250</v>
      </c>
      <c r="F27" s="32" t="s">
        <v>68</v>
      </c>
      <c r="G27" s="33">
        <v>7.5</v>
      </c>
      <c r="H27" s="36">
        <f t="shared" si="0"/>
        <v>894375</v>
      </c>
      <c r="I27" s="33">
        <v>5.45</v>
      </c>
      <c r="J27" s="36">
        <v>649912.5</v>
      </c>
      <c r="K27" s="33">
        <v>8.14</v>
      </c>
      <c r="L27" s="36">
        <v>970695.00000000012</v>
      </c>
    </row>
    <row r="28" spans="2:12">
      <c r="B28" s="35">
        <v>22</v>
      </c>
      <c r="C28" s="29" t="s">
        <v>48</v>
      </c>
      <c r="D28" s="30" t="s">
        <v>79</v>
      </c>
      <c r="E28" s="31">
        <v>5250</v>
      </c>
      <c r="F28" s="32" t="s">
        <v>68</v>
      </c>
      <c r="G28" s="33">
        <v>8.5</v>
      </c>
      <c r="H28" s="36">
        <f t="shared" si="0"/>
        <v>44625</v>
      </c>
      <c r="I28" s="33">
        <v>6.85</v>
      </c>
      <c r="J28" s="36">
        <v>35962.5</v>
      </c>
      <c r="K28" s="33">
        <v>12.22</v>
      </c>
      <c r="L28" s="36">
        <v>64155</v>
      </c>
    </row>
    <row r="29" spans="2:12" ht="30">
      <c r="B29" s="35">
        <v>23</v>
      </c>
      <c r="C29" s="29" t="s">
        <v>49</v>
      </c>
      <c r="D29" s="30" t="s">
        <v>50</v>
      </c>
      <c r="E29" s="31">
        <v>55</v>
      </c>
      <c r="F29" s="32" t="s">
        <v>94</v>
      </c>
      <c r="G29" s="33">
        <v>8</v>
      </c>
      <c r="H29" s="36">
        <f t="shared" si="0"/>
        <v>440</v>
      </c>
      <c r="I29" s="33">
        <v>15</v>
      </c>
      <c r="J29" s="36">
        <v>825</v>
      </c>
      <c r="K29" s="33">
        <v>16.96</v>
      </c>
      <c r="L29" s="36">
        <v>932.80000000000007</v>
      </c>
    </row>
    <row r="30" spans="2:12">
      <c r="B30" s="35">
        <v>24</v>
      </c>
      <c r="C30" s="37" t="s">
        <v>80</v>
      </c>
      <c r="D30" s="38" t="s">
        <v>81</v>
      </c>
      <c r="E30" s="31">
        <v>11000</v>
      </c>
      <c r="F30" s="32" t="s">
        <v>68</v>
      </c>
      <c r="G30" s="33">
        <v>13.5</v>
      </c>
      <c r="H30" s="36">
        <f t="shared" si="0"/>
        <v>148500</v>
      </c>
      <c r="I30" s="33">
        <v>11</v>
      </c>
      <c r="J30" s="36">
        <v>121000</v>
      </c>
      <c r="K30" s="33">
        <v>12.22</v>
      </c>
      <c r="L30" s="36">
        <v>134420</v>
      </c>
    </row>
    <row r="31" spans="2:12" ht="30">
      <c r="B31" s="35">
        <v>25</v>
      </c>
      <c r="C31" s="37">
        <v>2531.5030000000002</v>
      </c>
      <c r="D31" s="38" t="s">
        <v>91</v>
      </c>
      <c r="E31" s="31">
        <v>500</v>
      </c>
      <c r="F31" s="32" t="s">
        <v>67</v>
      </c>
      <c r="G31" s="33">
        <v>44</v>
      </c>
      <c r="H31" s="36">
        <f t="shared" si="0"/>
        <v>22000</v>
      </c>
      <c r="I31" s="33">
        <v>38</v>
      </c>
      <c r="J31" s="36">
        <v>19000</v>
      </c>
      <c r="K31" s="33">
        <v>41.04</v>
      </c>
      <c r="L31" s="36">
        <v>20520</v>
      </c>
    </row>
    <row r="32" spans="2:12" ht="30">
      <c r="B32" s="35">
        <v>26</v>
      </c>
      <c r="C32" s="29" t="s">
        <v>51</v>
      </c>
      <c r="D32" s="30" t="s">
        <v>27</v>
      </c>
      <c r="E32" s="31">
        <v>255</v>
      </c>
      <c r="F32" s="32" t="s">
        <v>67</v>
      </c>
      <c r="G32" s="33">
        <v>44</v>
      </c>
      <c r="H32" s="36">
        <f t="shared" si="0"/>
        <v>11220</v>
      </c>
      <c r="I32" s="33">
        <v>38</v>
      </c>
      <c r="J32" s="36">
        <v>9690</v>
      </c>
      <c r="K32" s="33">
        <v>58</v>
      </c>
      <c r="L32" s="36">
        <v>14790</v>
      </c>
    </row>
    <row r="33" spans="2:12">
      <c r="B33" s="35">
        <v>27</v>
      </c>
      <c r="C33" s="29" t="s">
        <v>52</v>
      </c>
      <c r="D33" s="30" t="s">
        <v>53</v>
      </c>
      <c r="E33" s="31">
        <v>350</v>
      </c>
      <c r="F33" s="32" t="s">
        <v>69</v>
      </c>
      <c r="G33" s="33">
        <v>81</v>
      </c>
      <c r="H33" s="36">
        <f t="shared" si="0"/>
        <v>28350</v>
      </c>
      <c r="I33" s="33">
        <v>99</v>
      </c>
      <c r="J33" s="36">
        <v>34650</v>
      </c>
      <c r="K33" s="33">
        <v>108.49</v>
      </c>
      <c r="L33" s="36">
        <v>37971.5</v>
      </c>
    </row>
    <row r="34" spans="2:12">
      <c r="B34" s="35">
        <v>28</v>
      </c>
      <c r="C34" s="29" t="s">
        <v>52</v>
      </c>
      <c r="D34" s="30" t="s">
        <v>82</v>
      </c>
      <c r="E34" s="31">
        <v>200</v>
      </c>
      <c r="F34" s="32" t="s">
        <v>69</v>
      </c>
      <c r="G34" s="33">
        <v>99</v>
      </c>
      <c r="H34" s="36">
        <f t="shared" si="0"/>
        <v>19800</v>
      </c>
      <c r="I34" s="33">
        <v>108</v>
      </c>
      <c r="J34" s="36">
        <v>21600</v>
      </c>
      <c r="K34" s="33">
        <v>148.59</v>
      </c>
      <c r="L34" s="36">
        <v>29718</v>
      </c>
    </row>
    <row r="35" spans="2:12">
      <c r="B35" s="35">
        <v>29</v>
      </c>
      <c r="C35" s="29" t="s">
        <v>83</v>
      </c>
      <c r="D35" s="30" t="s">
        <v>84</v>
      </c>
      <c r="E35" s="31">
        <v>210</v>
      </c>
      <c r="F35" s="32" t="s">
        <v>67</v>
      </c>
      <c r="G35" s="33">
        <v>40</v>
      </c>
      <c r="H35" s="36">
        <f t="shared" si="0"/>
        <v>8400</v>
      </c>
      <c r="I35" s="33">
        <v>38</v>
      </c>
      <c r="J35" s="36">
        <v>7980</v>
      </c>
      <c r="K35" s="33">
        <v>41.04</v>
      </c>
      <c r="L35" s="36">
        <v>8618.4</v>
      </c>
    </row>
    <row r="36" spans="2:12">
      <c r="B36" s="35">
        <v>30</v>
      </c>
      <c r="C36" s="29" t="s">
        <v>54</v>
      </c>
      <c r="D36" s="30" t="s">
        <v>55</v>
      </c>
      <c r="E36" s="31">
        <v>70</v>
      </c>
      <c r="F36" s="32" t="s">
        <v>68</v>
      </c>
      <c r="G36" s="33">
        <v>50</v>
      </c>
      <c r="H36" s="36">
        <f t="shared" si="0"/>
        <v>3500</v>
      </c>
      <c r="I36" s="33">
        <v>55</v>
      </c>
      <c r="J36" s="36">
        <v>3850</v>
      </c>
      <c r="K36" s="33">
        <v>73.5</v>
      </c>
      <c r="L36" s="36">
        <v>5145</v>
      </c>
    </row>
    <row r="37" spans="2:12" ht="30">
      <c r="B37" s="35">
        <v>31</v>
      </c>
      <c r="C37" s="29" t="s">
        <v>56</v>
      </c>
      <c r="D37" s="30" t="s">
        <v>14</v>
      </c>
      <c r="E37" s="31">
        <v>1</v>
      </c>
      <c r="F37" s="32" t="s">
        <v>21</v>
      </c>
      <c r="G37" s="33">
        <v>25000</v>
      </c>
      <c r="H37" s="36">
        <f t="shared" si="0"/>
        <v>25000</v>
      </c>
      <c r="I37" s="33">
        <v>5000</v>
      </c>
      <c r="J37" s="36">
        <v>5000</v>
      </c>
      <c r="K37" s="33">
        <v>11000</v>
      </c>
      <c r="L37" s="36">
        <v>11000</v>
      </c>
    </row>
    <row r="38" spans="2:12" ht="30">
      <c r="B38" s="35">
        <v>32</v>
      </c>
      <c r="C38" s="29" t="s">
        <v>56</v>
      </c>
      <c r="D38" s="30" t="s">
        <v>57</v>
      </c>
      <c r="E38" s="31">
        <v>1</v>
      </c>
      <c r="F38" s="32" t="s">
        <v>21</v>
      </c>
      <c r="G38" s="33">
        <v>5000</v>
      </c>
      <c r="H38" s="36">
        <f t="shared" si="0"/>
        <v>5000</v>
      </c>
      <c r="I38" s="33">
        <v>2500</v>
      </c>
      <c r="J38" s="36">
        <v>2500</v>
      </c>
      <c r="K38" s="33">
        <v>1100</v>
      </c>
      <c r="L38" s="36">
        <v>1100</v>
      </c>
    </row>
    <row r="39" spans="2:12">
      <c r="B39" s="35">
        <v>33</v>
      </c>
      <c r="C39" s="29" t="s">
        <v>58</v>
      </c>
      <c r="D39" s="30" t="s">
        <v>59</v>
      </c>
      <c r="E39" s="31">
        <v>4</v>
      </c>
      <c r="F39" s="32" t="s">
        <v>94</v>
      </c>
      <c r="G39" s="33">
        <v>500</v>
      </c>
      <c r="H39" s="36">
        <f t="shared" si="0"/>
        <v>2000</v>
      </c>
      <c r="I39" s="33">
        <v>150</v>
      </c>
      <c r="J39" s="36">
        <v>600</v>
      </c>
      <c r="K39" s="33">
        <v>110</v>
      </c>
      <c r="L39" s="36">
        <v>440</v>
      </c>
    </row>
    <row r="40" spans="2:12">
      <c r="B40" s="35">
        <v>34</v>
      </c>
      <c r="C40" s="29">
        <v>2564.502</v>
      </c>
      <c r="D40" s="30" t="s">
        <v>92</v>
      </c>
      <c r="E40" s="31">
        <v>2</v>
      </c>
      <c r="F40" s="32" t="s">
        <v>94</v>
      </c>
      <c r="G40" s="33">
        <v>500</v>
      </c>
      <c r="H40" s="36">
        <f t="shared" si="0"/>
        <v>1000</v>
      </c>
      <c r="I40" s="33">
        <v>150</v>
      </c>
      <c r="J40" s="36">
        <v>300</v>
      </c>
      <c r="K40" s="33">
        <v>137.5</v>
      </c>
      <c r="L40" s="36">
        <v>275</v>
      </c>
    </row>
    <row r="41" spans="2:12">
      <c r="B41" s="35">
        <v>35</v>
      </c>
      <c r="C41" s="29">
        <v>2564.518</v>
      </c>
      <c r="D41" s="38" t="s">
        <v>93</v>
      </c>
      <c r="E41" s="31">
        <v>50</v>
      </c>
      <c r="F41" s="32" t="s">
        <v>68</v>
      </c>
      <c r="G41" s="33">
        <v>100</v>
      </c>
      <c r="H41" s="36">
        <f t="shared" si="0"/>
        <v>5000</v>
      </c>
      <c r="I41" s="33">
        <v>25</v>
      </c>
      <c r="J41" s="36">
        <v>1250</v>
      </c>
      <c r="K41" s="33">
        <v>60.5</v>
      </c>
      <c r="L41" s="36">
        <v>3025</v>
      </c>
    </row>
    <row r="42" spans="2:12">
      <c r="B42" s="35">
        <v>36</v>
      </c>
      <c r="C42" s="29" t="s">
        <v>85</v>
      </c>
      <c r="D42" s="38" t="s">
        <v>86</v>
      </c>
      <c r="E42" s="31">
        <v>9</v>
      </c>
      <c r="F42" s="32" t="s">
        <v>94</v>
      </c>
      <c r="G42" s="33">
        <v>50</v>
      </c>
      <c r="H42" s="36">
        <f t="shared" si="0"/>
        <v>450</v>
      </c>
      <c r="I42" s="33">
        <v>150</v>
      </c>
      <c r="J42" s="36">
        <v>1350</v>
      </c>
      <c r="K42" s="33">
        <v>165</v>
      </c>
      <c r="L42" s="36">
        <v>1485</v>
      </c>
    </row>
    <row r="43" spans="2:12">
      <c r="B43" s="35">
        <v>37</v>
      </c>
      <c r="C43" s="39" t="s">
        <v>87</v>
      </c>
      <c r="D43" s="40" t="s">
        <v>88</v>
      </c>
      <c r="E43" s="31">
        <v>1800</v>
      </c>
      <c r="F43" s="41" t="s">
        <v>67</v>
      </c>
      <c r="G43" s="33">
        <v>10</v>
      </c>
      <c r="H43" s="36">
        <f t="shared" si="0"/>
        <v>18000</v>
      </c>
      <c r="I43" s="33">
        <v>5</v>
      </c>
      <c r="J43" s="36">
        <v>9000</v>
      </c>
      <c r="K43" s="33">
        <v>1.1000000000000001</v>
      </c>
      <c r="L43" s="36">
        <v>1980.0000000000002</v>
      </c>
    </row>
    <row r="44" spans="2:12">
      <c r="B44" s="35">
        <v>38</v>
      </c>
      <c r="C44" s="39" t="s">
        <v>89</v>
      </c>
      <c r="D44" s="40" t="s">
        <v>90</v>
      </c>
      <c r="E44" s="31">
        <v>15</v>
      </c>
      <c r="F44" s="41" t="s">
        <v>94</v>
      </c>
      <c r="G44" s="33">
        <v>10</v>
      </c>
      <c r="H44" s="36">
        <f t="shared" si="0"/>
        <v>150</v>
      </c>
      <c r="I44" s="33">
        <v>25</v>
      </c>
      <c r="J44" s="36">
        <v>375</v>
      </c>
      <c r="K44" s="33">
        <v>1.1000000000000001</v>
      </c>
      <c r="L44" s="36">
        <v>16.5</v>
      </c>
    </row>
    <row r="45" spans="2:12">
      <c r="B45" s="35">
        <v>39</v>
      </c>
      <c r="C45" s="29" t="s">
        <v>60</v>
      </c>
      <c r="D45" s="30" t="s">
        <v>13</v>
      </c>
      <c r="E45" s="31">
        <v>240</v>
      </c>
      <c r="F45" s="32" t="s">
        <v>94</v>
      </c>
      <c r="G45" s="33">
        <v>100</v>
      </c>
      <c r="H45" s="36">
        <f t="shared" si="0"/>
        <v>24000</v>
      </c>
      <c r="I45" s="33">
        <v>20</v>
      </c>
      <c r="J45" s="36">
        <v>4800</v>
      </c>
      <c r="K45" s="33">
        <v>165</v>
      </c>
      <c r="L45" s="36">
        <v>39600</v>
      </c>
    </row>
    <row r="46" spans="2:12" ht="30">
      <c r="B46" s="35">
        <v>40</v>
      </c>
      <c r="C46" s="29" t="s">
        <v>61</v>
      </c>
      <c r="D46" s="30" t="s">
        <v>62</v>
      </c>
      <c r="E46" s="31">
        <v>200</v>
      </c>
      <c r="F46" s="32" t="s">
        <v>67</v>
      </c>
      <c r="G46" s="33">
        <v>10</v>
      </c>
      <c r="H46" s="36">
        <f t="shared" si="0"/>
        <v>2000</v>
      </c>
      <c r="I46" s="33">
        <v>5</v>
      </c>
      <c r="J46" s="36">
        <v>1000</v>
      </c>
      <c r="K46" s="33">
        <v>5.5</v>
      </c>
      <c r="L46" s="36">
        <v>1100</v>
      </c>
    </row>
    <row r="47" spans="2:12">
      <c r="B47" s="35">
        <v>41</v>
      </c>
      <c r="C47" s="29" t="s">
        <v>63</v>
      </c>
      <c r="D47" s="30" t="s">
        <v>64</v>
      </c>
      <c r="E47" s="31">
        <v>585</v>
      </c>
      <c r="F47" s="32" t="s">
        <v>70</v>
      </c>
      <c r="G47" s="33">
        <v>25</v>
      </c>
      <c r="H47" s="36">
        <f t="shared" si="0"/>
        <v>14625</v>
      </c>
      <c r="I47" s="33">
        <v>25</v>
      </c>
      <c r="J47" s="36">
        <v>14625</v>
      </c>
      <c r="K47" s="33">
        <v>52.25</v>
      </c>
      <c r="L47" s="36">
        <v>30566.25</v>
      </c>
    </row>
    <row r="48" spans="2:12" ht="30.75" thickBot="1">
      <c r="B48" s="35">
        <v>42</v>
      </c>
      <c r="C48" s="29" t="s">
        <v>65</v>
      </c>
      <c r="D48" s="30" t="s">
        <v>66</v>
      </c>
      <c r="E48" s="31">
        <v>2800</v>
      </c>
      <c r="F48" s="32" t="s">
        <v>71</v>
      </c>
      <c r="G48" s="33">
        <v>3.5</v>
      </c>
      <c r="H48" s="36">
        <f t="shared" si="0"/>
        <v>9800</v>
      </c>
      <c r="I48" s="33">
        <v>8</v>
      </c>
      <c r="J48" s="36">
        <v>22400</v>
      </c>
      <c r="K48" s="33">
        <v>5.5</v>
      </c>
      <c r="L48" s="36">
        <v>15400</v>
      </c>
    </row>
    <row r="49" spans="2:12" s="4" customFormat="1" ht="48.75" customHeight="1" thickBot="1">
      <c r="B49" s="42">
        <v>43</v>
      </c>
      <c r="C49" s="43" t="s">
        <v>30</v>
      </c>
      <c r="D49" s="45"/>
      <c r="E49" s="44"/>
      <c r="F49" s="59" t="s">
        <v>28</v>
      </c>
      <c r="G49" s="60">
        <f>SUM(H7:H48)</f>
        <v>1805020</v>
      </c>
      <c r="H49" s="61"/>
      <c r="I49" s="60">
        <f t="shared" ref="I49:L49" si="1">SUM(J7:J48)</f>
        <v>1407950</v>
      </c>
      <c r="J49" s="61"/>
      <c r="K49" s="60">
        <f t="shared" ref="K49:L49" si="2">SUM(L7:L48)</f>
        <v>1836177.6900000002</v>
      </c>
      <c r="L49" s="61"/>
    </row>
    <row r="50" spans="2:12">
      <c r="B50" s="4"/>
      <c r="C50" s="4"/>
      <c r="D50" s="4"/>
      <c r="E50" s="5"/>
      <c r="F50" s="4"/>
      <c r="G50" s="6"/>
      <c r="H50" s="6"/>
      <c r="I50" s="6"/>
      <c r="J50" s="6"/>
      <c r="K50" s="6"/>
      <c r="L50" s="6"/>
    </row>
  </sheetData>
  <mergeCells count="10">
    <mergeCell ref="I49:J49"/>
    <mergeCell ref="K49:L49"/>
    <mergeCell ref="I4:J4"/>
    <mergeCell ref="K4:L4"/>
    <mergeCell ref="B1:L1"/>
    <mergeCell ref="B2:L3"/>
    <mergeCell ref="C49:E49"/>
    <mergeCell ref="B4:F4"/>
    <mergeCell ref="G4:H4"/>
    <mergeCell ref="G49:H49"/>
  </mergeCells>
  <pageMargins left="0.25" right="0.25" top="0.75" bottom="0.75" header="0.3" footer="0.3"/>
  <pageSetup scale="79" fitToHeight="0" orientation="portrait" r:id="rId1"/>
  <rowBreaks count="1" manualBreakCount="1">
    <brk id="30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BDC31E-8B09-41B9-9134-1311DC4B4F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63FB5DB7-1834-4665-95E8-47CDF167E1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AB1783-898A-46D2-9F8A-793745E6B2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2021-03-31T19:15:09Z</cp:lastPrinted>
  <dcterms:created xsi:type="dcterms:W3CDTF">2014-02-11T15:49:22Z</dcterms:created>
  <dcterms:modified xsi:type="dcterms:W3CDTF">2025-05-21T20:54:44Z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