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prow16fs01\Users-MF\mhieb\Documents\"/>
    </mc:Choice>
  </mc:AlternateContent>
  <xr:revisionPtr revIDLastSave="0" documentId="13_ncr:1_{216C713D-EB58-4E8B-A1AF-0E923FD413F3}" xr6:coauthVersionLast="47" xr6:coauthVersionMax="47" xr10:uidLastSave="{00000000-0000-0000-0000-000000000000}"/>
  <bookViews>
    <workbookView xWindow="-120" yWindow="-120" windowWidth="29040" windowHeight="15840" xr2:uid="{00000000-000D-0000-FFFF-FFFF00000000}"/>
  </bookViews>
  <sheets>
    <sheet name="Exhibit A " sheetId="1" r:id="rId1"/>
  </sheets>
  <externalReferences>
    <externalReference r:id="rId2"/>
    <externalReference r:id="rId3"/>
    <externalReference r:id="rId4"/>
  </externalReferences>
  <definedNames>
    <definedName name="\C" localSheetId="0">#REF!</definedName>
    <definedName name="\C">#REF!</definedName>
    <definedName name="\D" localSheetId="0">#REF!</definedName>
    <definedName name="\D">#REF!</definedName>
    <definedName name="\O" localSheetId="0">#REF!</definedName>
    <definedName name="\O">#REF!</definedName>
    <definedName name="\p" localSheetId="0">#REF!</definedName>
    <definedName name="\p">#REF!</definedName>
    <definedName name="\s" localSheetId="0">#REF!</definedName>
    <definedName name="\s">#REF!</definedName>
    <definedName name="__IRR2">#N/A</definedName>
    <definedName name="__IRR3">#N/A</definedName>
    <definedName name="__IRR4">#N/A</definedName>
    <definedName name="__IRR5">#N/A</definedName>
    <definedName name="__IRR6">#N/A</definedName>
    <definedName name="__IRR7">#N/A</definedName>
    <definedName name="__IRR8">#N/A</definedName>
    <definedName name="__IRR9">#N/A</definedName>
    <definedName name="_Fill" localSheetId="0" hidden="1">#REF!</definedName>
    <definedName name="_Fill" hidden="1">#REF!</definedName>
    <definedName name="_IRR2">#N/A</definedName>
    <definedName name="_IRR3">#N/A</definedName>
    <definedName name="_IRR4">#N/A</definedName>
    <definedName name="_IRR5">#N/A</definedName>
    <definedName name="_IRR6">#N/A</definedName>
    <definedName name="_IRR7">#N/A</definedName>
    <definedName name="_IRR8">#N/A</definedName>
    <definedName name="_IRR9">#N/A</definedName>
    <definedName name="aa" localSheetId="0">#REF!</definedName>
    <definedName name="aa">#REF!</definedName>
    <definedName name="ALL" localSheetId="0">#REF!</definedName>
    <definedName name="ALL">#REF!</definedName>
    <definedName name="ap">{#N/A,#N/A,FALSE,"PROPERTY";#N/A,#N/A,FALSE,"INTANGIBLES";#N/A,#N/A,FALSE,"DEBT";#N/A,#N/A,FALSE,"PAYABLES";#N/A,#N/A,FALSE,"CASH"}</definedName>
    <definedName name="ASSUM" localSheetId="0">[1]MINGAIN!#REF!</definedName>
    <definedName name="ASSUM">[1]MINGAIN!#REF!</definedName>
    <definedName name="BS" localSheetId="0">[1]MINGAIN!#REF!</definedName>
    <definedName name="BS">[1]MINGAIN!#REF!</definedName>
    <definedName name="CAPACT" localSheetId="0">[1]MINGAIN!#REF!</definedName>
    <definedName name="CAPACT">[1]MINGAIN!#REF!</definedName>
    <definedName name="CAPACT2" localSheetId="0">[1]MINGAIN!#REF!</definedName>
    <definedName name="CAPACT2">[1]MINGAIN!#REF!</definedName>
    <definedName name="CAPACT3" localSheetId="0">[1]MINGAIN!#REF!</definedName>
    <definedName name="CAPACT3">[1]MINGAIN!#REF!</definedName>
    <definedName name="CF" localSheetId="0">[1]MINGAIN!#REF!</definedName>
    <definedName name="CF">[1]MINGAIN!#REF!</definedName>
    <definedName name="Check10" localSheetId="0">'Exhibit A '!$B$42</definedName>
    <definedName name="Check11" localSheetId="0">'Exhibit A '!$B$44</definedName>
    <definedName name="Check12" localSheetId="0">'Exhibit A '!$B$45</definedName>
    <definedName name="Check13" localSheetId="0">'Exhibit A '!#REF!</definedName>
    <definedName name="Check14" localSheetId="0">'Exhibit A '!#REF!</definedName>
    <definedName name="Check15" localSheetId="0">'Exhibit A '!$B$47</definedName>
    <definedName name="Check16" localSheetId="0">'Exhibit A '!$C$40</definedName>
    <definedName name="Check17" localSheetId="0">'Exhibit A '!$C$42</definedName>
    <definedName name="Check18" localSheetId="0">'Exhibit A '!$C$44</definedName>
    <definedName name="Check19" localSheetId="0">'Exhibit A '!$C$45</definedName>
    <definedName name="Check2" localSheetId="0">'Exhibit A '!$B$32</definedName>
    <definedName name="Check20" localSheetId="0">'Exhibit A '!#REF!</definedName>
    <definedName name="Check21" localSheetId="0">'Exhibit A '!#REF!</definedName>
    <definedName name="Check22" localSheetId="0">'Exhibit A '!$C$47</definedName>
    <definedName name="Check23" localSheetId="0">'Exhibit A '!$D$40</definedName>
    <definedName name="Check24" localSheetId="0">'Exhibit A '!$D$42</definedName>
    <definedName name="Check25" localSheetId="0">'Exhibit A '!$D$44</definedName>
    <definedName name="Check26" localSheetId="0">'Exhibit A '!$D$45</definedName>
    <definedName name="Check27" localSheetId="0">'Exhibit A '!#REF!</definedName>
    <definedName name="Check28" localSheetId="0">'Exhibit A '!#REF!</definedName>
    <definedName name="Check29" localSheetId="0">'Exhibit A '!$D$47</definedName>
    <definedName name="Check30" localSheetId="0">'Exhibit A '!$E$40</definedName>
    <definedName name="Check31" localSheetId="0">'Exhibit A '!$E$42</definedName>
    <definedName name="Check32" localSheetId="0">'Exhibit A '!$E$44</definedName>
    <definedName name="Check33" localSheetId="0">'Exhibit A '!$E$45</definedName>
    <definedName name="Check34" localSheetId="0">'Exhibit A '!#REF!</definedName>
    <definedName name="Check35" localSheetId="0">'Exhibit A '!#REF!</definedName>
    <definedName name="Check36" localSheetId="0">'Exhibit A '!$E$47</definedName>
    <definedName name="Check4" localSheetId="0">'Exhibit A '!$C$32</definedName>
    <definedName name="Check6" localSheetId="0">'Exhibit A '!$D$32</definedName>
    <definedName name="Check8" localSheetId="0">'Exhibit A '!$E$32</definedName>
    <definedName name="Check9" localSheetId="0">'Exhibit A '!$B$40</definedName>
    <definedName name="CHGS" localSheetId="0">[1]MINGAIN!#REF!</definedName>
    <definedName name="CHGS">[1]MINGAIN!#REF!</definedName>
    <definedName name="chgs2" localSheetId="0">[1]MINGAIN!#REF!</definedName>
    <definedName name="chgs2">[1]MINGAIN!#REF!</definedName>
    <definedName name="COVER" localSheetId="0">#REF!</definedName>
    <definedName name="COVER">#REF!</definedName>
    <definedName name="DEBT" localSheetId="0">[1]MINGAIN!#REF!</definedName>
    <definedName name="DEBT">[1]MINGAIN!#REF!</definedName>
    <definedName name="DEPR" localSheetId="0">[1]MINGAIN!#REF!</definedName>
    <definedName name="DEPR">[1]MINGAIN!#REF!</definedName>
    <definedName name="DEPR1" localSheetId="0">'[2]DEV BUD'!#REF!</definedName>
    <definedName name="DEPR1">'[2]DEV BUD'!#REF!</definedName>
    <definedName name="DEPR2" localSheetId="0">[1]MINGAIN!#REF!</definedName>
    <definedName name="DEPR2">[1]MINGAIN!#REF!</definedName>
    <definedName name="DEPR3" localSheetId="0">'[2]DEV BUD'!#REF!</definedName>
    <definedName name="DEPR3">'[2]DEV BUD'!#REF!</definedName>
    <definedName name="DEPR4" localSheetId="0">'[2]DEV BUD'!#REF!</definedName>
    <definedName name="DEPR4">'[2]DEV BUD'!#REF!</definedName>
    <definedName name="DEPR5" localSheetId="0">'[2]DEV BUD'!#REF!</definedName>
    <definedName name="DEPR5">'[2]DEV BUD'!#REF!</definedName>
    <definedName name="DRAWCF1" localSheetId="0">#REF!</definedName>
    <definedName name="DRAWCF1">#REF!</definedName>
    <definedName name="DRAWCF2" localSheetId="0">#REF!</definedName>
    <definedName name="DRAWCF2">#REF!</definedName>
    <definedName name="EQUITY1" localSheetId="0">#REF!</definedName>
    <definedName name="EQUITY1">#REF!</definedName>
    <definedName name="IRR" localSheetId="0">[1]MINGAIN!#REF!</definedName>
    <definedName name="IRR">[1]MINGAIN!#REF!</definedName>
    <definedName name="LIHC" localSheetId="0">[1]MINGAIN!#REF!</definedName>
    <definedName name="LIHC">[1]MINGAIN!#REF!</definedName>
    <definedName name="LTR">#N/A</definedName>
    <definedName name="new" localSheetId="0">[1]MINGAIN!#REF!</definedName>
    <definedName name="new">[1]MINGAIN!#REF!</definedName>
    <definedName name="OPERATE" localSheetId="0">[1]MINGAIN!#REF!</definedName>
    <definedName name="OPERATE">[1]MINGAIN!#REF!</definedName>
    <definedName name="P_L" localSheetId="0">[1]MINGAIN!#REF!</definedName>
    <definedName name="P_L">[1]MINGAIN!#REF!</definedName>
    <definedName name="PAGE1" localSheetId="0">#REF!</definedName>
    <definedName name="PAGE1">#REF!</definedName>
    <definedName name="PAGE10" localSheetId="0">'[3]Cash Flow'!#REF!</definedName>
    <definedName name="PAGE10">'[3]Cash Flow'!#REF!</definedName>
    <definedName name="PAGE2" localSheetId="0">#REF!</definedName>
    <definedName name="PAGE2">#REF!</definedName>
    <definedName name="PAGE3" localSheetId="0">#REF!</definedName>
    <definedName name="PAGE3">#REF!</definedName>
    <definedName name="PAGE4" localSheetId="0">#REF!</definedName>
    <definedName name="PAGE4">#REF!</definedName>
    <definedName name="PAGE6" localSheetId="0">'[3]Cash Flow'!#REF!</definedName>
    <definedName name="PAGE6">'[3]Cash Flow'!#REF!</definedName>
    <definedName name="PAGE7" localSheetId="0">'[3]Cash Flow'!#REF!</definedName>
    <definedName name="PAGE7">'[3]Cash Flow'!#REF!</definedName>
    <definedName name="PAGE8" localSheetId="0">'[3]Cash Flow'!#REF!</definedName>
    <definedName name="PAGE8">'[3]Cash Flow'!#REF!</definedName>
    <definedName name="PAGE9" localSheetId="0">'[3]Cash Flow'!#REF!</definedName>
    <definedName name="PAGE9">'[3]Cash Flow'!#REF!</definedName>
    <definedName name="_xlnm.Print_Area" localSheetId="0">'Exhibit A '!$A$1:$F$77</definedName>
    <definedName name="_xlnm.Print_Area">#REF!</definedName>
    <definedName name="PRINT_AREA_MI" localSheetId="0">#REF!</definedName>
    <definedName name="PRINT_AREA_MI">#REF!</definedName>
    <definedName name="_xlnm.Print_Titles">#N/A</definedName>
    <definedName name="S_U" localSheetId="0">[1]MINGAIN!#REF!</definedName>
    <definedName name="S_U">[1]MINGAIN!#REF!</definedName>
    <definedName name="SALE" localSheetId="0">[1]MINGAIN!#REF!</definedName>
    <definedName name="SALE">[1]MINGAIN!#REF!</definedName>
    <definedName name="STMT1">#N/A</definedName>
    <definedName name="STMT2">#N/A</definedName>
    <definedName name="SUM" localSheetId="0">#REF!</definedName>
    <definedName name="SUM">#REF!</definedName>
    <definedName name="SUMMARY" localSheetId="0">#REF!</definedName>
    <definedName name="SUMMARY">#REF!</definedName>
    <definedName name="TAXCLASS" localSheetId="0">[1]MINGAIN!#REF!</definedName>
    <definedName name="TAXCLASS">[1]MINGAIN!#REF!</definedName>
    <definedName name="TAXCLASS2" localSheetId="0">[1]MINGAIN!#REF!</definedName>
    <definedName name="TAXCLASS2">[1]MINGAIN!#REF!</definedName>
    <definedName name="Text12" localSheetId="0">'Exhibit A '!$B$33</definedName>
    <definedName name="Text13" localSheetId="0">'Exhibit A '!$C$33</definedName>
    <definedName name="Text14" localSheetId="0">'Exhibit A '!$D$33</definedName>
    <definedName name="Text15" localSheetId="0">'Exhibit A '!$E$33</definedName>
    <definedName name="Text16" localSheetId="0">'Exhibit A '!$B$11</definedName>
    <definedName name="Text17" localSheetId="0">'Exhibit A '!$C$11</definedName>
    <definedName name="Text18" localSheetId="0">'Exhibit A '!$D$11</definedName>
    <definedName name="Text19" localSheetId="0">'Exhibit A '!$E$11</definedName>
    <definedName name="Text21" localSheetId="0">'Exhibit A '!$B$20</definedName>
    <definedName name="Text22" localSheetId="0">'Exhibit A '!$C$20</definedName>
    <definedName name="Text23" localSheetId="0">'Exhibit A '!$D$20</definedName>
    <definedName name="Text24" localSheetId="0">'Exhibit A '!$E$20</definedName>
    <definedName name="Text26" localSheetId="0">'Exhibit A '!$C$23</definedName>
    <definedName name="Text27" localSheetId="0">'Exhibit A '!$D$23</definedName>
    <definedName name="Text28" localSheetId="0">'Exhibit A '!$E$23</definedName>
    <definedName name="Text3" localSheetId="0">'Exhibit A '!$A$7</definedName>
    <definedName name="Text30" localSheetId="0">'Exhibit A '!$C$25</definedName>
    <definedName name="Text31" localSheetId="0">'Exhibit A '!$D$25</definedName>
    <definedName name="Text32" localSheetId="0">'Exhibit A '!$E$25</definedName>
    <definedName name="Text33" localSheetId="0">'Exhibit A '!$F$25</definedName>
    <definedName name="Text34" localSheetId="0">'Exhibit A '!$B$27</definedName>
    <definedName name="Text35" localSheetId="0">'Exhibit A '!$C$27</definedName>
    <definedName name="Text36" localSheetId="0">'Exhibit A '!$D$27</definedName>
    <definedName name="Text37" localSheetId="0">'Exhibit A '!$E$27</definedName>
    <definedName name="Text38" localSheetId="0">'Exhibit A '!$B$29</definedName>
    <definedName name="Text39" localSheetId="0">'Exhibit A '!$C$29</definedName>
    <definedName name="Text40" localSheetId="0">'Exhibit A '!$D$29</definedName>
    <definedName name="Text41" localSheetId="0">'Exhibit A '!$E$29</definedName>
    <definedName name="Text42" localSheetId="0">'Exhibit A '!$F$29</definedName>
    <definedName name="Text45" localSheetId="0">'Exhibit A '!$D$34</definedName>
    <definedName name="Text46" localSheetId="0">'Exhibit A '!$E$34</definedName>
    <definedName name="Text47" localSheetId="0">'Exhibit A '!#REF!</definedName>
    <definedName name="Text48" localSheetId="0">'Exhibit A '!$C$62</definedName>
    <definedName name="Text49" localSheetId="0">'Exhibit A '!$D$62</definedName>
    <definedName name="Text50" localSheetId="0">'Exhibit A '!$E$62</definedName>
    <definedName name="Text51" localSheetId="0">'Exhibit A '!$B$66</definedName>
    <definedName name="Text52" localSheetId="0">'Exhibit A '!$C$66</definedName>
    <definedName name="Text53" localSheetId="0">'Exhibit A '!$D$66</definedName>
    <definedName name="Text54" localSheetId="0">'Exhibit A '!$E$66</definedName>
    <definedName name="Text55" localSheetId="0">'Exhibit A '!$B$36</definedName>
    <definedName name="Text56" localSheetId="0">'Exhibit A '!$C$36</definedName>
    <definedName name="Text57" localSheetId="0">'Exhibit A '!$D$36</definedName>
    <definedName name="Text58" localSheetId="0">'Exhibit A '!$E$36</definedName>
    <definedName name="Text59" localSheetId="0">'Exhibit A '!$B$68</definedName>
    <definedName name="Text60" localSheetId="0">'Exhibit A '!$C$68</definedName>
    <definedName name="Text61" localSheetId="0">'Exhibit A '!$D$68</definedName>
    <definedName name="Text62" localSheetId="0">'Exhibit A '!$E$68</definedName>
    <definedName name="Text63" localSheetId="0">'Exhibit A '!$B$71</definedName>
    <definedName name="Text64" localSheetId="0">'Exhibit A '!$C$71</definedName>
    <definedName name="Text65" localSheetId="0">'Exhibit A '!$D$71</definedName>
    <definedName name="Text66" localSheetId="0">'Exhibit A '!$E$71</definedName>
    <definedName name="Text67" localSheetId="0">'Exhibit A '!$B$25</definedName>
    <definedName name="Text68" localSheetId="0">'Exhibit A '!$B$72</definedName>
    <definedName name="Text69" localSheetId="0">'Exhibit A '!$C$72</definedName>
    <definedName name="Text70" localSheetId="0">'Exhibit A '!$D$72</definedName>
    <definedName name="Text71" localSheetId="0">'Exhibit A '!$E$72</definedName>
    <definedName name="Text72" localSheetId="0">'Exhibit A '!#REF!</definedName>
    <definedName name="Text73" localSheetId="0">'Exhibit A '!#REF!</definedName>
    <definedName name="Text74" localSheetId="0">'Exhibit A '!#REF!</definedName>
    <definedName name="Text75" localSheetId="0">'Exhibit A '!#REF!</definedName>
    <definedName name="Text78" localSheetId="0">'Exhibit A '!$B$15</definedName>
    <definedName name="Text79" localSheetId="0">'Exhibit A '!$C$15</definedName>
    <definedName name="Text80" localSheetId="0">'Exhibit A '!$D$15</definedName>
    <definedName name="Text81" localSheetId="0">'Exhibit A '!$E$15</definedName>
    <definedName name="Text82" localSheetId="0">'Exhibit A '!$D$81</definedName>
    <definedName name="TRAIL" localSheetId="0">#REF!</definedName>
    <definedName name="TRAIL">#REF!</definedName>
    <definedName name="wrn.bonds." hidden="1">{#N/A,#N/A,FALSE,"ASSUM";#N/A,#N/A,FALSE,"S&amp;U";#N/A,#N/A,FALSE,"RENT";#N/A,#N/A,FALSE,"BUD96";#N/A,#N/A,FALSE,"BOND1";#N/A,#N/A,FALSE,"BOND2";#N/A,#N/A,FALSE,"BONDSUM";#N/A,#N/A,FALSE,"FORE1";#N/A,#N/A,FALSE,"CASHFLOW";#N/A,#N/A,FALSE,"BS";#N/A,#N/A,FALSE,"DEPR";#N/A,#N/A,FALSE,"RES";#N/A,#N/A,FALSE,"RES (2)"}</definedName>
    <definedName name="wrn.final." hidden="1">{#N/A,#N/A,FALSE,"S&amp;U";#N/A,#N/A,FALSE,"TAXCLASS";#N/A,#N/A,FALSE,"TAXCLASS (2)";#N/A,#N/A,FALSE,"LIHC";#N/A,#N/A,FALSE,"CASHFL";#N/A,#N/A,FALSE,"TAXINC";#N/A,#N/A,FALSE,"PTR CAP";#N/A,#N/A,FALSE,"BS";#N/A,#N/A,FALSE,"IRR";#N/A,#N/A,FALSE,"SALE SUM";#N/A,#N/A,FALSE,"ASSUM";#N/A,#N/A,FALSE,"RENT";#N/A,#N/A,FALSE,"OPEXP";#N/A,#N/A,FALSE,"DEPR";#N/A,#N/A,FALSE,"DEBT";#N/A,#N/A,FALSE,"DEBT (2)";#N/A,#N/A,FALSE,"MINGAIN"}</definedName>
    <definedName name="wrn.first." hidden="1">{#N/A,#N/A,TRUE,"ASSUM";#N/A,#N/A,TRUE,"S&amp;U";#N/A,#N/A,TRUE,"TAXCLASS";#N/A,#N/A,TRUE,"TAXCLASS (2)";#N/A,#N/A,TRUE,"LIHC";#N/A,#N/A,TRUE,"Acquis";#N/A,#N/A,TRUE,"RENT - SUM";#N/A,#N/A,TRUE,"RENT - WB";#N/A,#N/A,TRUE,"OPEXP - WB";#N/A,#N/A,TRUE,"West Bank";#N/A,#N/A,TRUE,"RENT - UH";#N/A,#N/A,TRUE,"OPEXP - UH";#N/A,#N/A,TRUE,"Union";#N/A,#N/A,TRUE,"RENT - WC";#N/A,#N/A,TRUE,"OPEXP - WC";#N/A,#N/A,TRUE,"Watchcat";#N/A,#N/A,TRUE,"RENT - SH";#N/A,#N/A,TRUE,"OPEXP - SH";#N/A,#N/A,TRUE,"Sherlock";#N/A,#N/A,TRUE,"RENT - RB ";#N/A,#N/A,TRUE,"OPEXP - RB"}</definedName>
    <definedName name="wrn.FORECAST." hidden="1">{#N/A,#N/A,FALSE,"S&amp;U";#N/A,#N/A,FALSE,"TAXCLASS";#N/A,#N/A,FALSE,"TAXCLASS (2)";#N/A,#N/A,FALSE,"LIHC";#N/A,#N/A,FALSE,"CASHFL";#N/A,#N/A,FALSE,"TAXINC";#N/A,#N/A,FALSE,"PTR CAP";#N/A,#N/A,FALSE,"BS";#N/A,#N/A,FALSE,"IRR";#N/A,#N/A,FALSE,"SALE SUM";#N/A,#N/A,FALSE,"ASSUM";#N/A,#N/A,FALSE,"RENT";#N/A,#N/A,FALSE,"OPEXP";#N/A,#N/A,FALSE,"DEPR";#N/A,#N/A,FALSE,"DEBT";#N/A,#N/A,FALSE,"Dev Fee";#N/A,#N/A,FALSE,"MINGAIN"}</definedName>
    <definedName name="wrn.LEAD._.SHEETS." hidden="1">{#N/A,#N/A,FALSE,"PROPERTY";#N/A,#N/A,FALSE,"INTANGIBLES";#N/A,#N/A,FALSE,"DEBT";#N/A,#N/A,FALSE,"PAYABLES";#N/A,#N/A,FALSE,"CASH"}</definedName>
    <definedName name="wrn.second." hidden="1">{#N/A,#N/A,TRUE,"DEBT";#N/A,#N/A,TRUE,"DEBT (2)";#N/A,#N/A,TRUE,"DEBT (3)";#N/A,#N/A,TRUE,"DEPR";#N/A,#N/A,TRUE,"CASHFL";#N/A,#N/A,TRUE,"Coverage";#N/A,#N/A,TRUE,"TAXINC";#N/A,#N/A,TRUE,"SALE DTL";#N/A,#N/A,TRUE,"SALE SUM";#N/A,#N/A,TRUE,"PTR CAP";#N/A,#N/A,TRUE,"BS";#N/A,#N/A,TRUE,"RESERVES";#N/A,#N/A,TRUE,"IRR";#N/A,#N/A,TRUE,"MINGAIN"}</definedName>
    <definedName name="wrn.WPS." hidden="1">{#N/A,#N/A,FALSE,"CASH";#N/A,#N/A,FALSE,"DEPR";#N/A,#N/A,FALSE,"AMORT";#N/A,#N/A,FALSE,"LIAB";#N/A,#N/A,FALSE,"DEBT";#N/A,#N/A,FALSE,"CAPITAL";#N/A,#N/A,FALSE,"REV";#N/A,#N/A,FALSE,"RENTAL";#N/A,#N/A,FALSE,"EXPENSES";#N/A,#N/A,FALSE,"PPI";#N/A,#N/A,FALSE,"RELATED"}</definedName>
    <definedName name="YEAR1" localSheetId="0">#REF!</definedName>
    <definedName name="YEAR1">#REF!</definedName>
    <definedName name="YEAR2" localSheetId="0">#REF!</definedName>
    <definedName name="YEAR2">#REF!</definedName>
    <definedName name="YEAR3" localSheetId="0">#REF!</definedName>
    <definedName name="YEAR3">#REF!</definedName>
    <definedName name="YEAR4" localSheetId="0">#REF!</definedName>
    <definedName name="YEA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72" i="1"/>
  <c r="E72" i="1"/>
  <c r="D72" i="1"/>
  <c r="C72" i="1"/>
  <c r="E29" i="1" l="1"/>
  <c r="D29" i="1"/>
  <c r="C29" i="1"/>
  <c r="F25" i="1" l="1"/>
  <c r="F29" i="1" l="1"/>
</calcChain>
</file>

<file path=xl/sharedStrings.xml><?xml version="1.0" encoding="utf-8"?>
<sst xmlns="http://schemas.openxmlformats.org/spreadsheetml/2006/main" count="99" uniqueCount="72">
  <si>
    <t>Housing Tax Credits</t>
  </si>
  <si>
    <t>8609 Application Exhibit A – Side 1</t>
  </si>
  <si>
    <t>Determination of Targeted Applicable Fraction and Qualified Basis by Building*</t>
  </si>
  <si>
    <r>
      <t>Minnesota Housing HTC #</t>
    </r>
    <r>
      <rPr>
        <u/>
        <sz val="11"/>
        <color theme="1"/>
        <rFont val="Calibri"/>
        <family val="2"/>
        <scheme val="minor"/>
      </rPr>
      <t/>
    </r>
  </si>
  <si>
    <t>Exhibit A</t>
  </si>
  <si>
    <t>Form 8609</t>
  </si>
  <si>
    <t>Complete for Building 1</t>
  </si>
  <si>
    <t>Complete for Building 2</t>
  </si>
  <si>
    <t>Complete for Building 3</t>
  </si>
  <si>
    <t>Complete for Building 4</t>
  </si>
  <si>
    <t>Total</t>
  </si>
  <si>
    <t>Box A</t>
  </si>
  <si>
    <t>Project name</t>
  </si>
  <si>
    <t>Address</t>
  </si>
  <si>
    <t>Box C</t>
  </si>
  <si>
    <t>Box E</t>
  </si>
  <si>
    <t>Line 1a</t>
  </si>
  <si>
    <t xml:space="preserve">Line 1b </t>
  </si>
  <si>
    <t>Line 2</t>
  </si>
  <si>
    <t>Line 3a</t>
  </si>
  <si>
    <t>Exhibit A – Side 1 (continued)</t>
  </si>
  <si>
    <t>Line 3b</t>
  </si>
  <si>
    <t xml:space="preserve">Check box:           </t>
  </si>
  <si>
    <t>High-Cost Area adjustment</t>
  </si>
  <si>
    <t>Line 4</t>
  </si>
  <si>
    <t>Percent tax-exempt financed (if none, enter "-0-")</t>
  </si>
  <si>
    <t>Line 5</t>
  </si>
  <si>
    <t xml:space="preserve">Placed-in-Service date </t>
  </si>
  <si>
    <t xml:space="preserve">Line 6 </t>
  </si>
  <si>
    <t>Check the appropriate boxes:</t>
  </si>
  <si>
    <t>a. Newly constructed and federally subsidized</t>
  </si>
  <si>
    <t>c. Existing building</t>
  </si>
  <si>
    <t>d. Sec. 42(e) rehabilitation expenditures federally subsidized</t>
  </si>
  <si>
    <t>8609 Application Exhibit A – Side 2</t>
  </si>
  <si>
    <t>Determination of Targeted Applicable Fraction</t>
  </si>
  <si>
    <t>Floor Space Fraction</t>
  </si>
  <si>
    <t>(Part 2, E, from Building Map)</t>
  </si>
  <si>
    <t>Unit Fraction</t>
  </si>
  <si>
    <t>(Part 2, F, from Building Map)</t>
  </si>
  <si>
    <t>Targeted Applicable Fraction</t>
  </si>
  <si>
    <t>Lesser of Floor Space Fraction or Unit Fraction</t>
  </si>
  <si>
    <t>Owner's name</t>
  </si>
  <si>
    <t>Tax ID number</t>
  </si>
  <si>
    <t xml:space="preserve"> Page       of      </t>
  </si>
  <si>
    <t xml:space="preserve">Minnesota Housing D# </t>
  </si>
  <si>
    <t>Same as left</t>
  </si>
  <si>
    <t>f. Allocation subject to nonprofit set-aside under Sec. 42(h)(5)</t>
  </si>
  <si>
    <t>Show number of low-income units in the building divided by total number of units. Do not include common space unit, if any.</t>
  </si>
  <si>
    <t>(Assigned by Minnesota Housing on 42M OR Carryover Agreement)</t>
  </si>
  <si>
    <t>First Year Credit Period Election</t>
  </si>
  <si>
    <t>Elect to begin the first year of credit period as of the placed in service year or defer to the next calendar year.</t>
  </si>
  <si>
    <t>20___</t>
  </si>
  <si>
    <r>
      <t xml:space="preserve">b. Newly constructed and </t>
    </r>
    <r>
      <rPr>
        <b/>
        <sz val="12"/>
        <color theme="1"/>
        <rFont val="Calibri"/>
        <family val="2"/>
        <scheme val="minor"/>
      </rPr>
      <t xml:space="preserve">not </t>
    </r>
    <r>
      <rPr>
        <sz val="12"/>
        <color theme="1"/>
        <rFont val="Calibri"/>
        <family val="2"/>
        <scheme val="minor"/>
      </rPr>
      <t>federally subsidized</t>
    </r>
  </si>
  <si>
    <r>
      <t xml:space="preserve">e. Sec. 42(e) rehabilitation expenditures </t>
    </r>
    <r>
      <rPr>
        <b/>
        <sz val="12"/>
        <color theme="1"/>
        <rFont val="Calibri"/>
        <family val="2"/>
        <scheme val="minor"/>
      </rPr>
      <t>not</t>
    </r>
    <r>
      <rPr>
        <sz val="12"/>
        <color theme="1"/>
        <rFont val="Calibri"/>
        <family val="2"/>
        <scheme val="minor"/>
      </rPr>
      <t xml:space="preserve"> federally subsidized</t>
    </r>
  </si>
  <si>
    <t>City, State, ZIP code</t>
  </si>
  <si>
    <r>
      <t>Instructions</t>
    </r>
    <r>
      <rPr>
        <sz val="12"/>
        <color theme="1"/>
        <rFont val="Calibri"/>
        <family val="2"/>
        <scheme val="minor"/>
      </rPr>
      <t>: Attach a building map for each building to support the calculations shown here.</t>
    </r>
  </si>
  <si>
    <t>*Please note that the actual applicable fraction may be different at the end of the first year of the credit period depending on the number and size of eligible units at that time. The actual credit amount may be lower than the amount shown here.</t>
  </si>
  <si>
    <t>Show number of low-income square feet divided by total residential square feet.</t>
  </si>
  <si>
    <t>Building ID Number (BIN)</t>
  </si>
  <si>
    <t>If yes, enter:  1__ %</t>
  </si>
  <si>
    <t>Qualified Basis (QB) by Building</t>
  </si>
  <si>
    <r>
      <t xml:space="preserve">Eligible Basis by Building
</t>
    </r>
    <r>
      <rPr>
        <sz val="12"/>
        <color theme="1"/>
        <rFont val="Calibri"/>
        <family val="2"/>
        <scheme val="minor"/>
      </rPr>
      <t>Total may include the high cost adjustment and may exceed the amount necessary for the Approved Tax Credit Amount.</t>
    </r>
    <r>
      <rPr>
        <b/>
        <sz val="12"/>
        <color theme="1"/>
        <rFont val="Calibri"/>
        <family val="2"/>
        <scheme val="minor"/>
      </rPr>
      <t xml:space="preserve"> Amount must match Final Cost Certification (HTC 9).</t>
    </r>
  </si>
  <si>
    <r>
      <t>Maximum Qualified Basis per building. Total may include the high cost adjustment but</t>
    </r>
    <r>
      <rPr>
        <sz val="12"/>
        <rFont val="Calibri"/>
        <family val="2"/>
        <scheme val="minor"/>
      </rPr>
      <t xml:space="preserve"> may not</t>
    </r>
    <r>
      <rPr>
        <sz val="12"/>
        <color theme="1"/>
        <rFont val="Calibri"/>
        <family val="2"/>
        <scheme val="minor"/>
      </rPr>
      <t xml:space="preserve"> exceed the amount necessary for the Approved Tax Credit </t>
    </r>
    <r>
      <rPr>
        <sz val="12"/>
        <rFont val="Calibri"/>
        <family val="2"/>
        <scheme val="minor"/>
      </rPr>
      <t>Amount. Line 3a = Line 1b/Line 2</t>
    </r>
    <r>
      <rPr>
        <sz val="12"/>
        <color theme="1"/>
        <rFont val="Calibri"/>
        <family val="2"/>
        <scheme val="minor"/>
      </rPr>
      <t xml:space="preserve"> </t>
    </r>
    <r>
      <rPr>
        <b/>
        <sz val="12"/>
        <rFont val="Calibri"/>
        <family val="2"/>
        <scheme val="minor"/>
      </rPr>
      <t>(DO NOT ROUND; DO NOT INCLUDE EXCESS BASIS.)</t>
    </r>
  </si>
  <si>
    <r>
      <t xml:space="preserve">Multiply Eligible Basis by Targeted Applicable Fraction. </t>
    </r>
    <r>
      <rPr>
        <b/>
        <sz val="12"/>
        <color theme="1"/>
        <rFont val="Calibri"/>
        <family val="2"/>
        <scheme val="minor"/>
      </rPr>
      <t>(This number may exceed Maximum Qualified Basis in line 3a of Form 8609.)</t>
    </r>
  </si>
  <si>
    <r>
      <t xml:space="preserve">Instructions: Please consult with your accountant and attorney. </t>
    </r>
    <r>
      <rPr>
        <sz val="12"/>
        <color theme="1"/>
        <rFont val="Calibri"/>
        <family val="2"/>
        <scheme val="minor"/>
      </rPr>
      <t>Attach a building map for each building to support the calculations shown here. Acquistion credits and rehabilitation credits should be shown as separate buildings.</t>
    </r>
  </si>
  <si>
    <r>
      <t xml:space="preserve">_    </t>
    </r>
    <r>
      <rPr>
        <sz val="12"/>
        <color theme="1"/>
        <rFont val="Calibri"/>
        <family val="2"/>
        <scheme val="minor"/>
      </rPr>
      <t xml:space="preserve"> %</t>
    </r>
  </si>
  <si>
    <r>
      <t xml:space="preserve">     </t>
    </r>
    <r>
      <rPr>
        <sz val="12"/>
        <color theme="1"/>
        <rFont val="Calibri"/>
        <family val="2"/>
        <scheme val="minor"/>
      </rPr>
      <t>%</t>
    </r>
  </si>
  <si>
    <r>
      <t xml:space="preserve">Approved Tax Credit amount per Building. Total may include the high cost adjustment and may not exceed the amount allocated at carryover, if applicable. </t>
    </r>
    <r>
      <rPr>
        <b/>
        <sz val="12"/>
        <color theme="1"/>
        <rFont val="Calibri"/>
        <family val="2"/>
        <scheme val="minor"/>
      </rPr>
      <t>(DO NOT ROUND)</t>
    </r>
    <r>
      <rPr>
        <b/>
        <u/>
        <sz val="12"/>
        <color rgb="FFFF0000"/>
        <rFont val="Calibri"/>
        <family val="2"/>
        <scheme val="minor"/>
      </rPr>
      <t xml:space="preserve"> </t>
    </r>
  </si>
  <si>
    <t xml:space="preserve">Applicable credit percentage for each Building. </t>
  </si>
  <si>
    <t>Check the box below for all Buildings if an allocation from the nonprofit set-aside:</t>
  </si>
  <si>
    <t>Eligible and Qualified Basis</t>
  </si>
  <si>
    <t>Date of Allocation from Carryover Agreement (date executed) (not applicable for 4%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</si>
</sst>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_(* #,##0_);_(* \(#,##0\);_(* &quot;-&quot;??_);_(@_)"/>
    <numFmt numFmtId="165" formatCode="&quot;$&quot;#,##0"/>
    <numFmt numFmtId="166"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Tahoma"/>
      <family val="2"/>
    </font>
    <font>
      <u/>
      <sz val="11"/>
      <color theme="1"/>
      <name val="Calibri"/>
      <family val="2"/>
      <scheme val="minor"/>
    </font>
    <font>
      <b/>
      <sz val="11"/>
      <color theme="9"/>
      <name val="Calibri"/>
      <family val="2"/>
      <scheme val="minor"/>
    </font>
    <font>
      <b/>
      <sz val="12"/>
      <color theme="1"/>
      <name val="Calibri"/>
      <family val="2"/>
      <scheme val="minor"/>
    </font>
    <font>
      <b/>
      <sz val="16"/>
      <color theme="1"/>
      <name val="Calibri"/>
      <family val="2"/>
      <scheme val="minor"/>
    </font>
    <font>
      <b/>
      <sz val="16"/>
      <color theme="1"/>
      <name val="Calibri"/>
      <family val="2"/>
    </font>
    <font>
      <sz val="12"/>
      <color theme="1"/>
      <name val="Calibri"/>
      <family val="2"/>
      <scheme val="minor"/>
    </font>
    <font>
      <u/>
      <sz val="12"/>
      <color theme="1"/>
      <name val="Calibri"/>
      <family val="2"/>
      <scheme val="minor"/>
    </font>
    <font>
      <b/>
      <u/>
      <sz val="12"/>
      <color rgb="FFFF0000"/>
      <name val="Calibri"/>
      <family val="2"/>
      <scheme val="minor"/>
    </font>
    <font>
      <sz val="12"/>
      <color rgb="FFFF0000"/>
      <name val="Calibri"/>
      <family val="2"/>
      <scheme val="minor"/>
    </font>
    <font>
      <b/>
      <sz val="12"/>
      <name val="Calibri"/>
      <family val="2"/>
      <scheme val="minor"/>
    </font>
    <font>
      <u val="singleAccounting"/>
      <sz val="12"/>
      <color theme="1"/>
      <name val="Calibri"/>
      <family val="2"/>
      <scheme val="minor"/>
    </font>
    <font>
      <sz val="12"/>
      <name val="Calibri"/>
      <family val="2"/>
      <scheme val="minor"/>
    </font>
    <font>
      <u/>
      <sz val="12"/>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0" fillId="0" borderId="0" xfId="0" applyFont="1" applyProtection="1"/>
    <xf numFmtId="0" fontId="5" fillId="0" borderId="0" xfId="0" applyFont="1" applyAlignment="1" applyProtection="1">
      <alignment horizontal="center"/>
    </xf>
    <xf numFmtId="0" fontId="0" fillId="0" borderId="0" xfId="0" applyFont="1" applyAlignment="1" applyProtection="1">
      <alignment vertical="center"/>
    </xf>
    <xf numFmtId="0" fontId="0" fillId="0" borderId="0" xfId="0" applyFont="1" applyAlignment="1" applyProtection="1">
      <alignment horizontal="left" vertical="center"/>
    </xf>
    <xf numFmtId="0" fontId="2" fillId="0" borderId="0" xfId="0" applyFont="1" applyAlignment="1" applyProtection="1">
      <alignment horizontal="right" vertical="center" indent="2"/>
    </xf>
    <xf numFmtId="0" fontId="8" fillId="0" borderId="0" xfId="0" applyFont="1" applyAlignment="1" applyProtection="1">
      <alignment horizontal="right" vertical="center"/>
    </xf>
    <xf numFmtId="0" fontId="9" fillId="0" borderId="0" xfId="0" applyFont="1" applyProtection="1"/>
    <xf numFmtId="0" fontId="6" fillId="0" borderId="0" xfId="0" applyFont="1" applyAlignment="1" applyProtection="1">
      <alignment vertical="center"/>
    </xf>
    <xf numFmtId="0" fontId="9" fillId="4" borderId="1" xfId="0" applyFont="1" applyFill="1" applyBorder="1" applyProtection="1">
      <protection locked="0"/>
    </xf>
    <xf numFmtId="0" fontId="6" fillId="0" borderId="0" xfId="0" applyFont="1" applyAlignment="1" applyProtection="1">
      <alignment horizontal="right"/>
    </xf>
    <xf numFmtId="0" fontId="9" fillId="4" borderId="1" xfId="0" applyFont="1" applyFill="1" applyBorder="1" applyAlignment="1" applyProtection="1">
      <alignment horizontal="center"/>
      <protection locked="0"/>
    </xf>
    <xf numFmtId="0" fontId="9" fillId="4" borderId="13" xfId="0" applyFont="1" applyFill="1" applyBorder="1" applyProtection="1">
      <protection locked="0"/>
    </xf>
    <xf numFmtId="0" fontId="9" fillId="0" borderId="0" xfId="0" applyFont="1" applyAlignment="1" applyProtection="1">
      <alignment horizontal="right"/>
    </xf>
    <xf numFmtId="0" fontId="9" fillId="0" borderId="0" xfId="0" applyFont="1" applyBorder="1" applyProtection="1"/>
    <xf numFmtId="0" fontId="6" fillId="2" borderId="2" xfId="0" applyFont="1" applyFill="1" applyBorder="1" applyAlignment="1" applyProtection="1">
      <alignment vertical="center" wrapText="1"/>
    </xf>
    <xf numFmtId="0" fontId="6" fillId="0" borderId="4" xfId="0" applyFont="1" applyBorder="1" applyAlignment="1" applyProtection="1">
      <alignment vertical="center" wrapText="1"/>
    </xf>
    <xf numFmtId="0" fontId="9" fillId="0" borderId="4" xfId="0" applyFont="1" applyBorder="1" applyAlignment="1" applyProtection="1">
      <alignment horizontal="left" shrinkToFit="1"/>
    </xf>
    <xf numFmtId="0" fontId="9" fillId="4" borderId="4" xfId="0" applyFont="1" applyFill="1" applyBorder="1" applyAlignment="1" applyProtection="1">
      <alignment horizontal="left" shrinkToFit="1"/>
      <protection locked="0"/>
    </xf>
    <xf numFmtId="0" fontId="9" fillId="4" borderId="4" xfId="0" applyFont="1" applyFill="1" applyBorder="1" applyAlignment="1" applyProtection="1">
      <alignment vertical="center" shrinkToFit="1"/>
      <protection locked="0"/>
    </xf>
    <xf numFmtId="0" fontId="9" fillId="0" borderId="4" xfId="0" applyFont="1" applyBorder="1" applyAlignment="1" applyProtection="1">
      <alignment vertical="center"/>
    </xf>
    <xf numFmtId="0" fontId="9" fillId="4" borderId="4" xfId="0" applyFont="1" applyFill="1" applyBorder="1" applyAlignment="1" applyProtection="1">
      <alignment vertical="center"/>
      <protection locked="0"/>
    </xf>
    <xf numFmtId="43" fontId="9" fillId="4" borderId="4" xfId="0" applyNumberFormat="1" applyFont="1" applyFill="1" applyBorder="1" applyAlignment="1" applyProtection="1">
      <alignment vertical="center" shrinkToFit="1"/>
      <protection locked="0"/>
    </xf>
    <xf numFmtId="0" fontId="6" fillId="0" borderId="5" xfId="0" applyFont="1" applyBorder="1" applyAlignment="1" applyProtection="1">
      <alignment vertical="center" wrapText="1"/>
    </xf>
    <xf numFmtId="0" fontId="10" fillId="5" borderId="5" xfId="0" applyFont="1" applyFill="1" applyBorder="1" applyAlignment="1" applyProtection="1">
      <alignment vertical="center"/>
    </xf>
    <xf numFmtId="0" fontId="9" fillId="0" borderId="4" xfId="0" applyFont="1" applyBorder="1" applyAlignment="1" applyProtection="1">
      <alignment vertical="center" shrinkToFit="1"/>
    </xf>
    <xf numFmtId="0" fontId="10" fillId="5" borderId="4" xfId="0" applyFont="1" applyFill="1" applyBorder="1" applyAlignment="1" applyProtection="1">
      <alignment horizontal="center" vertical="center"/>
    </xf>
    <xf numFmtId="0" fontId="10" fillId="5" borderId="4" xfId="0" applyFont="1" applyFill="1" applyBorder="1" applyAlignment="1" applyProtection="1">
      <alignment vertical="center"/>
    </xf>
    <xf numFmtId="0" fontId="9" fillId="0" borderId="6" xfId="0" applyFont="1" applyBorder="1" applyAlignment="1" applyProtection="1">
      <alignment vertical="center"/>
    </xf>
    <xf numFmtId="0" fontId="10" fillId="5" borderId="6" xfId="0" applyFont="1" applyFill="1" applyBorder="1" applyAlignment="1" applyProtection="1">
      <alignment vertical="center"/>
    </xf>
    <xf numFmtId="0" fontId="9" fillId="0" borderId="12" xfId="0" applyFont="1" applyBorder="1" applyProtection="1"/>
    <xf numFmtId="0" fontId="9" fillId="0" borderId="4" xfId="0" applyFont="1" applyBorder="1" applyAlignment="1" applyProtection="1">
      <alignment vertical="center" wrapText="1"/>
    </xf>
    <xf numFmtId="0" fontId="9" fillId="0" borderId="6" xfId="0" applyFont="1" applyBorder="1" applyAlignment="1" applyProtection="1">
      <alignment vertical="center" wrapText="1"/>
    </xf>
    <xf numFmtId="5" fontId="9" fillId="0" borderId="0" xfId="0" applyNumberFormat="1" applyFont="1" applyProtection="1"/>
    <xf numFmtId="0" fontId="9" fillId="0" borderId="6" xfId="0" applyFont="1" applyBorder="1" applyAlignment="1" applyProtection="1">
      <alignment vertical="top" wrapText="1"/>
    </xf>
    <xf numFmtId="5" fontId="6" fillId="0" borderId="0" xfId="0" applyNumberFormat="1" applyFont="1" applyProtection="1"/>
    <xf numFmtId="0" fontId="9" fillId="0" borderId="8" xfId="0" applyFont="1" applyBorder="1" applyAlignment="1" applyProtection="1">
      <alignment vertical="center" wrapText="1"/>
      <protection locked="0"/>
    </xf>
    <xf numFmtId="10" fontId="9" fillId="0" borderId="0" xfId="3" applyNumberFormat="1" applyFont="1" applyProtection="1"/>
    <xf numFmtId="0" fontId="9" fillId="0" borderId="11" xfId="0" applyFont="1" applyBorder="1" applyAlignment="1" applyProtection="1">
      <alignment vertical="center" wrapText="1"/>
      <protection locked="0"/>
    </xf>
    <xf numFmtId="0" fontId="9" fillId="0" borderId="4" xfId="0" applyFont="1" applyBorder="1" applyAlignment="1" applyProtection="1">
      <alignment horizontal="left" vertical="center" wrapText="1" indent="2"/>
    </xf>
    <xf numFmtId="0" fontId="6" fillId="0" borderId="4" xfId="0" applyFont="1" applyBorder="1" applyAlignment="1" applyProtection="1">
      <alignment horizontal="left" vertical="center" wrapText="1" indent="2"/>
    </xf>
    <xf numFmtId="0" fontId="9" fillId="0" borderId="0" xfId="0" applyFont="1" applyBorder="1" applyAlignment="1" applyProtection="1">
      <alignment vertical="top" wrapText="1"/>
    </xf>
    <xf numFmtId="0" fontId="9" fillId="0" borderId="0" xfId="0" applyFont="1" applyBorder="1" applyAlignment="1" applyProtection="1">
      <alignment vertical="center" wrapText="1"/>
    </xf>
    <xf numFmtId="0" fontId="9" fillId="4" borderId="0" xfId="0" applyFont="1" applyFill="1" applyBorder="1" applyAlignment="1" applyProtection="1">
      <alignment horizontal="center" vertical="center" wrapText="1"/>
    </xf>
    <xf numFmtId="0" fontId="7" fillId="0" borderId="0" xfId="0" applyFont="1" applyAlignment="1" applyProtection="1">
      <alignment horizontal="right" vertical="center"/>
    </xf>
    <xf numFmtId="0" fontId="6" fillId="0" borderId="0" xfId="0" applyFont="1" applyAlignment="1" applyProtection="1">
      <alignment horizontal="left" vertical="center"/>
    </xf>
    <xf numFmtId="0" fontId="9" fillId="0" borderId="0" xfId="0" applyFont="1" applyAlignment="1" applyProtection="1">
      <alignment horizontal="left" vertical="center"/>
    </xf>
    <xf numFmtId="0" fontId="9" fillId="4" borderId="8" xfId="0" applyFont="1" applyFill="1" applyBorder="1" applyAlignment="1" applyProtection="1">
      <alignment vertical="center" wrapText="1"/>
    </xf>
    <xf numFmtId="10" fontId="9" fillId="0" borderId="0" xfId="0" applyNumberFormat="1" applyFont="1" applyProtection="1"/>
    <xf numFmtId="0" fontId="9" fillId="0" borderId="4" xfId="0" applyFont="1" applyBorder="1" applyAlignment="1" applyProtection="1">
      <alignment vertical="top" wrapText="1"/>
    </xf>
    <xf numFmtId="164" fontId="14" fillId="0" borderId="0" xfId="1" applyNumberFormat="1" applyFont="1" applyProtection="1"/>
    <xf numFmtId="10" fontId="10" fillId="0" borderId="0" xfId="3" applyNumberFormat="1" applyFont="1" applyProtection="1"/>
    <xf numFmtId="0" fontId="6" fillId="0" borderId="6" xfId="0" applyFont="1" applyBorder="1" applyAlignment="1" applyProtection="1">
      <alignment vertical="center" wrapText="1"/>
    </xf>
    <xf numFmtId="165" fontId="10" fillId="4" borderId="11" xfId="0" applyNumberFormat="1" applyFont="1" applyFill="1" applyBorder="1" applyAlignment="1" applyProtection="1">
      <alignment horizontal="center" vertical="center" wrapText="1"/>
      <protection locked="0"/>
    </xf>
    <xf numFmtId="166" fontId="9" fillId="0" borderId="0" xfId="0" applyNumberFormat="1" applyFont="1" applyProtection="1"/>
    <xf numFmtId="0" fontId="6" fillId="4" borderId="4" xfId="0" applyFont="1" applyFill="1" applyBorder="1" applyAlignment="1" applyProtection="1">
      <alignment vertical="center" wrapText="1"/>
    </xf>
    <xf numFmtId="0" fontId="9" fillId="4" borderId="6" xfId="0" applyFont="1" applyFill="1" applyBorder="1" applyAlignment="1" applyProtection="1">
      <alignment vertical="center" wrapText="1"/>
    </xf>
    <xf numFmtId="0" fontId="9" fillId="0" borderId="0" xfId="0" applyFont="1" applyAlignment="1" applyProtection="1">
      <alignment horizontal="left"/>
    </xf>
    <xf numFmtId="0" fontId="9" fillId="0" borderId="0" xfId="0" applyFont="1" applyAlignment="1" applyProtection="1">
      <alignment vertical="center"/>
    </xf>
    <xf numFmtId="0" fontId="12" fillId="0" borderId="0" xfId="0" applyFont="1" applyProtection="1"/>
    <xf numFmtId="0" fontId="15" fillId="0" borderId="6" xfId="0" applyFont="1" applyBorder="1" applyAlignment="1" applyProtection="1">
      <alignment vertical="center" wrapText="1"/>
    </xf>
    <xf numFmtId="0" fontId="16" fillId="4" borderId="6"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9" fillId="0" borderId="0" xfId="0" applyFont="1" applyBorder="1" applyAlignment="1" applyProtection="1">
      <alignment horizontal="right" vertical="center"/>
    </xf>
    <xf numFmtId="0" fontId="9" fillId="0" borderId="11" xfId="0" applyFont="1" applyBorder="1" applyAlignment="1" applyProtection="1">
      <alignment vertical="center" wrapText="1"/>
    </xf>
    <xf numFmtId="0" fontId="9" fillId="4" borderId="0" xfId="0" applyFont="1" applyFill="1" applyBorder="1" applyProtection="1"/>
    <xf numFmtId="0" fontId="9" fillId="4" borderId="6" xfId="0" applyFont="1" applyFill="1" applyBorder="1" applyAlignment="1" applyProtection="1">
      <alignment horizontal="left" shrinkToFit="1"/>
      <protection locked="0"/>
    </xf>
    <xf numFmtId="0" fontId="9" fillId="4" borderId="6" xfId="0" applyFont="1" applyFill="1" applyBorder="1" applyAlignment="1" applyProtection="1">
      <alignment vertical="center"/>
      <protection locked="0"/>
    </xf>
    <xf numFmtId="0" fontId="9" fillId="4" borderId="6" xfId="0" applyFont="1" applyFill="1" applyBorder="1" applyAlignment="1" applyProtection="1">
      <alignment vertical="center" shrinkToFit="1"/>
      <protection locked="0"/>
    </xf>
    <xf numFmtId="0" fontId="6" fillId="2" borderId="3"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10" fillId="4" borderId="5" xfId="0" applyFont="1" applyFill="1" applyBorder="1" applyAlignment="1" applyProtection="1">
      <alignment vertical="center" shrinkToFit="1"/>
    </xf>
    <xf numFmtId="0" fontId="9" fillId="4" borderId="5" xfId="0" applyFont="1" applyFill="1" applyBorder="1" applyAlignment="1" applyProtection="1">
      <alignment vertical="center" shrinkToFit="1"/>
    </xf>
    <xf numFmtId="0" fontId="6" fillId="0" borderId="0" xfId="0" applyFont="1" applyAlignment="1" applyProtection="1">
      <alignment horizontal="left" vertical="center" wrapText="1"/>
    </xf>
    <xf numFmtId="0" fontId="6" fillId="3" borderId="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165" fontId="10" fillId="4" borderId="5" xfId="2" applyNumberFormat="1" applyFont="1" applyFill="1" applyBorder="1" applyAlignment="1" applyProtection="1">
      <alignment horizontal="center" vertical="center" wrapText="1"/>
      <protection locked="0"/>
    </xf>
    <xf numFmtId="165" fontId="10" fillId="4" borderId="6" xfId="2" applyNumberFormat="1" applyFont="1" applyFill="1" applyBorder="1" applyAlignment="1" applyProtection="1">
      <alignment horizontal="center" vertical="center" wrapText="1"/>
      <protection locked="0"/>
    </xf>
    <xf numFmtId="165" fontId="10" fillId="4" borderId="5" xfId="2" applyNumberFormat="1" applyFont="1" applyFill="1" applyBorder="1" applyAlignment="1" applyProtection="1">
      <alignment horizontal="center" vertical="center" wrapText="1"/>
    </xf>
    <xf numFmtId="165" fontId="10" fillId="4" borderId="6" xfId="2" applyNumberFormat="1" applyFont="1" applyFill="1" applyBorder="1" applyAlignment="1" applyProtection="1">
      <alignment horizontal="center" vertical="center" wrapText="1"/>
    </xf>
    <xf numFmtId="0" fontId="2" fillId="0" borderId="0" xfId="0" applyFont="1" applyAlignment="1" applyProtection="1">
      <alignment vertical="center" wrapText="1"/>
    </xf>
    <xf numFmtId="9" fontId="10" fillId="4" borderId="5" xfId="0" applyNumberFormat="1" applyFont="1" applyFill="1" applyBorder="1" applyAlignment="1" applyProtection="1">
      <alignment horizontal="center" vertical="center" wrapText="1"/>
      <protection locked="0"/>
    </xf>
    <xf numFmtId="9" fontId="10" fillId="4" borderId="6" xfId="0" applyNumberFormat="1"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5" borderId="5" xfId="0" applyFont="1" applyFill="1" applyBorder="1" applyAlignment="1" applyProtection="1">
      <alignment vertical="center" wrapText="1"/>
    </xf>
    <xf numFmtId="0" fontId="9" fillId="5" borderId="4" xfId="0" applyFont="1" applyFill="1" applyBorder="1" applyAlignment="1" applyProtection="1">
      <alignment vertical="center" wrapText="1"/>
    </xf>
    <xf numFmtId="0" fontId="9" fillId="5" borderId="6" xfId="0" applyFont="1" applyFill="1" applyBorder="1" applyAlignment="1" applyProtection="1">
      <alignment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10" fontId="9" fillId="4" borderId="5" xfId="3" applyNumberFormat="1" applyFont="1" applyFill="1" applyBorder="1" applyAlignment="1" applyProtection="1">
      <alignment horizontal="center" vertical="center" wrapText="1"/>
      <protection locked="0"/>
    </xf>
    <xf numFmtId="10" fontId="9" fillId="4" borderId="6" xfId="3" applyNumberFormat="1" applyFont="1" applyFill="1" applyBorder="1" applyAlignment="1" applyProtection="1">
      <alignment horizontal="center" vertical="center" wrapText="1"/>
      <protection locked="0"/>
    </xf>
    <xf numFmtId="10" fontId="9" fillId="4" borderId="5" xfId="0" applyNumberFormat="1" applyFont="1" applyFill="1" applyBorder="1" applyAlignment="1" applyProtection="1">
      <alignment horizontal="center" vertical="center" wrapText="1"/>
      <protection locked="0"/>
    </xf>
    <xf numFmtId="14" fontId="10" fillId="4" borderId="5" xfId="0"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5" fontId="10" fillId="0" borderId="5" xfId="2" applyNumberFormat="1" applyFont="1" applyFill="1" applyBorder="1" applyAlignment="1" applyProtection="1">
      <alignment horizontal="center" vertical="center" wrapText="1"/>
      <protection locked="0"/>
    </xf>
    <xf numFmtId="5" fontId="10" fillId="0" borderId="6" xfId="2" applyNumberFormat="1" applyFont="1" applyFill="1" applyBorder="1" applyAlignment="1" applyProtection="1">
      <alignment horizontal="center" vertical="center" wrapText="1"/>
      <protection locked="0"/>
    </xf>
    <xf numFmtId="5" fontId="10" fillId="0" borderId="5" xfId="2" applyNumberFormat="1" applyFont="1" applyFill="1" applyBorder="1" applyAlignment="1" applyProtection="1">
      <alignment horizontal="center" vertical="center" wrapText="1"/>
    </xf>
    <xf numFmtId="5" fontId="10" fillId="0" borderId="6" xfId="2" applyNumberFormat="1" applyFont="1" applyFill="1" applyBorder="1" applyAlignment="1" applyProtection="1">
      <alignment horizontal="center" vertical="center" wrapText="1"/>
    </xf>
    <xf numFmtId="10" fontId="10" fillId="4" borderId="5" xfId="0" applyNumberFormat="1"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40" fontId="10" fillId="4" borderId="7" xfId="2" applyNumberFormat="1" applyFont="1" applyFill="1" applyBorder="1" applyAlignment="1" applyProtection="1">
      <alignment horizontal="center" vertical="center" wrapText="1"/>
      <protection locked="0"/>
    </xf>
    <xf numFmtId="40" fontId="10" fillId="4" borderId="8" xfId="2" applyNumberFormat="1" applyFont="1" applyFill="1" applyBorder="1" applyAlignment="1" applyProtection="1">
      <alignment horizontal="center" vertical="center" wrapText="1"/>
      <protection locked="0"/>
    </xf>
    <xf numFmtId="40" fontId="10" fillId="0" borderId="5" xfId="0" applyNumberFormat="1" applyFont="1" applyFill="1" applyBorder="1" applyAlignment="1" applyProtection="1">
      <alignment horizontal="center" vertical="center" wrapText="1"/>
    </xf>
    <xf numFmtId="40" fontId="10" fillId="0" borderId="4" xfId="0" applyNumberFormat="1" applyFont="1" applyFill="1" applyBorder="1" applyAlignment="1" applyProtection="1">
      <alignment horizontal="center" vertical="center" wrapText="1"/>
    </xf>
    <xf numFmtId="14" fontId="10" fillId="4" borderId="6" xfId="0" applyNumberFormat="1"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shrinkToFit="1"/>
      <protection locked="0"/>
    </xf>
    <xf numFmtId="0" fontId="9" fillId="4" borderId="4" xfId="0" applyFont="1" applyFill="1" applyBorder="1" applyAlignment="1" applyProtection="1">
      <alignment horizontal="center" vertical="center" shrinkToFit="1"/>
      <protection locked="0"/>
    </xf>
    <xf numFmtId="0" fontId="9" fillId="4" borderId="6" xfId="0" applyFont="1" applyFill="1" applyBorder="1" applyAlignment="1" applyProtection="1">
      <alignment horizontal="center" vertical="center" shrinkToFit="1"/>
      <protection locked="0"/>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39</xdr:row>
          <xdr:rowOff>38100</xdr:rowOff>
        </xdr:from>
        <xdr:to>
          <xdr:col>2</xdr:col>
          <xdr:colOff>333375</xdr:colOff>
          <xdr:row>40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38100</xdr:rowOff>
        </xdr:from>
        <xdr:to>
          <xdr:col>3</xdr:col>
          <xdr:colOff>333375</xdr:colOff>
          <xdr:row>40</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38100</xdr:rowOff>
        </xdr:from>
        <xdr:to>
          <xdr:col>4</xdr:col>
          <xdr:colOff>333375</xdr:colOff>
          <xdr:row>40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38100</xdr:rowOff>
        </xdr:from>
        <xdr:to>
          <xdr:col>1</xdr:col>
          <xdr:colOff>314325</xdr:colOff>
          <xdr:row>40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57150</xdr:rowOff>
        </xdr:from>
        <xdr:to>
          <xdr:col>1</xdr:col>
          <xdr:colOff>333375</xdr:colOff>
          <xdr:row>41</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152400</xdr:rowOff>
        </xdr:from>
        <xdr:to>
          <xdr:col>1</xdr:col>
          <xdr:colOff>333375</xdr:colOff>
          <xdr:row>43</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152400</xdr:rowOff>
        </xdr:from>
        <xdr:to>
          <xdr:col>1</xdr:col>
          <xdr:colOff>333375</xdr:colOff>
          <xdr:row>43</xdr:row>
          <xdr:rowOff>533400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152400</xdr:rowOff>
        </xdr:from>
        <xdr:to>
          <xdr:col>1</xdr:col>
          <xdr:colOff>333375</xdr:colOff>
          <xdr:row>46</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40</xdr:row>
          <xdr:rowOff>38100</xdr:rowOff>
        </xdr:from>
        <xdr:to>
          <xdr:col>2</xdr:col>
          <xdr:colOff>333375</xdr:colOff>
          <xdr:row>41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66675</xdr:rowOff>
        </xdr:from>
        <xdr:to>
          <xdr:col>2</xdr:col>
          <xdr:colOff>333375</xdr:colOff>
          <xdr:row>41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152400</xdr:rowOff>
        </xdr:from>
        <xdr:to>
          <xdr:col>2</xdr:col>
          <xdr:colOff>333375</xdr:colOff>
          <xdr:row>43</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152400</xdr:rowOff>
        </xdr:from>
        <xdr:to>
          <xdr:col>2</xdr:col>
          <xdr:colOff>333375</xdr:colOff>
          <xdr:row>43</xdr:row>
          <xdr:rowOff>533400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152400</xdr:rowOff>
        </xdr:from>
        <xdr:to>
          <xdr:col>2</xdr:col>
          <xdr:colOff>333375</xdr:colOff>
          <xdr:row>46</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38100</xdr:rowOff>
        </xdr:from>
        <xdr:to>
          <xdr:col>3</xdr:col>
          <xdr:colOff>333375</xdr:colOff>
          <xdr:row>41</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47625</xdr:rowOff>
        </xdr:from>
        <xdr:to>
          <xdr:col>3</xdr:col>
          <xdr:colOff>333375</xdr:colOff>
          <xdr:row>41</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152400</xdr:rowOff>
        </xdr:from>
        <xdr:to>
          <xdr:col>3</xdr:col>
          <xdr:colOff>333375</xdr:colOff>
          <xdr:row>43</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152400</xdr:rowOff>
        </xdr:from>
        <xdr:to>
          <xdr:col>3</xdr:col>
          <xdr:colOff>333375</xdr:colOff>
          <xdr:row>43</xdr:row>
          <xdr:rowOff>533400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152400</xdr:rowOff>
        </xdr:from>
        <xdr:to>
          <xdr:col>3</xdr:col>
          <xdr:colOff>333375</xdr:colOff>
          <xdr:row>46</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38100</xdr:rowOff>
        </xdr:from>
        <xdr:to>
          <xdr:col>4</xdr:col>
          <xdr:colOff>333375</xdr:colOff>
          <xdr:row>41</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85725</xdr:rowOff>
        </xdr:from>
        <xdr:to>
          <xdr:col>4</xdr:col>
          <xdr:colOff>333375</xdr:colOff>
          <xdr:row>41</xdr:row>
          <xdr:rowOff>352425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152400</xdr:rowOff>
        </xdr:from>
        <xdr:to>
          <xdr:col>4</xdr:col>
          <xdr:colOff>333375</xdr:colOff>
          <xdr:row>43</xdr:row>
          <xdr:rowOff>66675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152400</xdr:rowOff>
        </xdr:from>
        <xdr:to>
          <xdr:col>4</xdr:col>
          <xdr:colOff>333375</xdr:colOff>
          <xdr:row>43</xdr:row>
          <xdr:rowOff>533400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152400</xdr:rowOff>
        </xdr:from>
        <xdr:to>
          <xdr:col>4</xdr:col>
          <xdr:colOff>333375</xdr:colOff>
          <xdr:row>46</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213360</xdr:colOff>
      <xdr:row>0</xdr:row>
      <xdr:rowOff>121920</xdr:rowOff>
    </xdr:from>
    <xdr:to>
      <xdr:col>1</xdr:col>
      <xdr:colOff>666750</xdr:colOff>
      <xdr:row>2</xdr:row>
      <xdr:rowOff>131060</xdr:rowOff>
    </xdr:to>
    <xdr:pic>
      <xdr:nvPicPr>
        <xdr:cNvPr id="39" name="Picture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213360" y="121920"/>
          <a:ext cx="2802043" cy="567690"/>
        </a:xfrm>
        <a:prstGeom prst="rect">
          <a:avLst/>
        </a:prstGeom>
        <a:noFill/>
        <a:ln>
          <a:noFill/>
        </a:ln>
      </xdr:spPr>
    </xdr:pic>
    <xdr:clientData/>
  </xdr:twoCellAnchor>
  <xdr:twoCellAnchor editAs="oneCell">
    <xdr:from>
      <xdr:col>0</xdr:col>
      <xdr:colOff>213809</xdr:colOff>
      <xdr:row>51</xdr:row>
      <xdr:rowOff>176604</xdr:rowOff>
    </xdr:from>
    <xdr:to>
      <xdr:col>1</xdr:col>
      <xdr:colOff>664734</xdr:colOff>
      <xdr:row>53</xdr:row>
      <xdr:rowOff>206031</xdr:rowOff>
    </xdr:to>
    <xdr:pic>
      <xdr:nvPicPr>
        <xdr:cNvPr id="41" name="Picture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6544" t="19861" r="4509" b="16389"/>
        <a:stretch>
          <a:fillRect/>
        </a:stretch>
      </xdr:blipFill>
      <xdr:spPr bwMode="auto">
        <a:xfrm>
          <a:off x="213809" y="16788204"/>
          <a:ext cx="2880360" cy="557784"/>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838200</xdr:colOff>
          <xdr:row>31</xdr:row>
          <xdr:rowOff>47625</xdr:rowOff>
        </xdr:from>
        <xdr:to>
          <xdr:col>3</xdr:col>
          <xdr:colOff>1771650</xdr:colOff>
          <xdr:row>31</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35053" y="10301007"/>
              <a:ext cx="933450" cy="152400"/>
              <a:chOff x="6534115" y="8763000"/>
              <a:chExt cx="933459" cy="228600"/>
            </a:xfrm>
          </xdr:grpSpPr>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6534115"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7038949"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838200</xdr:colOff>
          <xdr:row>31</xdr:row>
          <xdr:rowOff>57150</xdr:rowOff>
        </xdr:from>
        <xdr:to>
          <xdr:col>1</xdr:col>
          <xdr:colOff>1771650</xdr:colOff>
          <xdr:row>31</xdr:row>
          <xdr:rowOff>285750</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202641" y="10310532"/>
              <a:ext cx="933450" cy="142875"/>
              <a:chOff x="2705100" y="8763000"/>
              <a:chExt cx="933455" cy="228600"/>
            </a:xfrm>
          </xdr:grpSpPr>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2705100"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209930"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838200</xdr:colOff>
          <xdr:row>31</xdr:row>
          <xdr:rowOff>66675</xdr:rowOff>
        </xdr:from>
        <xdr:to>
          <xdr:col>2</xdr:col>
          <xdr:colOff>1771650</xdr:colOff>
          <xdr:row>31</xdr:row>
          <xdr:rowOff>295275</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118847" y="10320057"/>
              <a:ext cx="933450" cy="133350"/>
              <a:chOff x="4619633" y="8763000"/>
              <a:chExt cx="933460" cy="228600"/>
            </a:xfrm>
          </xdr:grpSpPr>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4619633"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5124468"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31</xdr:row>
          <xdr:rowOff>57150</xdr:rowOff>
        </xdr:from>
        <xdr:to>
          <xdr:col>4</xdr:col>
          <xdr:colOff>1771650</xdr:colOff>
          <xdr:row>31</xdr:row>
          <xdr:rowOff>285750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8951259" y="10310532"/>
              <a:ext cx="933450" cy="142875"/>
              <a:chOff x="8448665" y="8763000"/>
              <a:chExt cx="933451" cy="228600"/>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8448665"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8953491" y="8763000"/>
                <a:ext cx="4286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38100</xdr:rowOff>
        </xdr:from>
        <xdr:to>
          <xdr:col>1</xdr:col>
          <xdr:colOff>333375</xdr:colOff>
          <xdr:row>40</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38100</xdr:rowOff>
        </xdr:from>
        <xdr:to>
          <xdr:col>1</xdr:col>
          <xdr:colOff>333375</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IENT\2002\Chdclon\Forecast\RUN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Documents%20and%20Settings\maryc\Desktop\Ames%20Green%2012-2-04%20Closing%20Draw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ndrew\RENTAL%20PROJECTS\Ames%20Green\Financial%20Projections\Ames%20Green%20Run%2010-3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ASSUM"/>
      <sheetName val="S&amp;U"/>
      <sheetName val="TAXCLASS"/>
      <sheetName val="TAXCLASS (2)"/>
      <sheetName val="LIHC"/>
      <sheetName val="RENT"/>
      <sheetName val="DEBT"/>
      <sheetName val="DEPR"/>
      <sheetName val="CASHFL"/>
      <sheetName val="TAXINC"/>
      <sheetName val="PTR CAP"/>
      <sheetName val="BS"/>
      <sheetName val="RESERVES"/>
      <sheetName val="MINGAIN"/>
      <sheetName val="SALE SUM"/>
      <sheetName val="IRR"/>
      <sheetName val="IRR(SEMI)"/>
      <sheetName val="Dev Fee"/>
      <sheetName val="LEASE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osing Statement"/>
      <sheetName val="DEV BUD"/>
      <sheetName val="REE Reimbursement list (2)"/>
      <sheetName val="REE Reimbursement list"/>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ENUES"/>
      <sheetName val="Occupancy Schedule"/>
      <sheetName val="Operating Costs"/>
      <sheetName val="Cash Flow"/>
      <sheetName val="DEV BUD"/>
      <sheetName val="BUD SUM"/>
      <sheetName val="S  &amp;  U"/>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J82"/>
  <sheetViews>
    <sheetView tabSelected="1" zoomScale="85" zoomScaleNormal="85" zoomScaleSheetLayoutView="90" workbookViewId="0">
      <selection activeCell="B7" sqref="B7"/>
    </sheetView>
  </sheetViews>
  <sheetFormatPr defaultColWidth="28.7109375" defaultRowHeight="15" x14ac:dyDescent="0.25"/>
  <cols>
    <col min="1" max="1" width="35.42578125" style="1" customWidth="1"/>
    <col min="2" max="2" width="28.7109375" style="1" customWidth="1"/>
    <col min="3" max="5" width="28.7109375" style="1"/>
    <col min="6" max="6" width="16.5703125" style="1" customWidth="1"/>
    <col min="7" max="7" width="4.85546875" style="1" customWidth="1"/>
    <col min="8" max="9" width="9.140625" style="1" customWidth="1"/>
    <col min="10" max="20" width="8.7109375" style="1" customWidth="1"/>
    <col min="21" max="25" width="12.7109375" style="1" customWidth="1"/>
    <col min="26" max="16384" width="28.7109375" style="1"/>
  </cols>
  <sheetData>
    <row r="1" spans="1:6" ht="21" x14ac:dyDescent="0.25">
      <c r="F1" s="6" t="s">
        <v>0</v>
      </c>
    </row>
    <row r="2" spans="1:6" ht="21" x14ac:dyDescent="0.25">
      <c r="C2" s="2"/>
      <c r="F2" s="6" t="s">
        <v>1</v>
      </c>
    </row>
    <row r="3" spans="1:6" ht="21" x14ac:dyDescent="0.25">
      <c r="F3" s="6" t="s">
        <v>2</v>
      </c>
    </row>
    <row r="4" spans="1:6" s="7" customFormat="1" ht="15.75" x14ac:dyDescent="0.25"/>
    <row r="5" spans="1:6" s="7" customFormat="1" ht="15.75" x14ac:dyDescent="0.25">
      <c r="A5" s="8" t="s">
        <v>64</v>
      </c>
    </row>
    <row r="6" spans="1:6" s="7" customFormat="1" ht="15.75" x14ac:dyDescent="0.25">
      <c r="A6" s="8" t="s">
        <v>44</v>
      </c>
      <c r="B6" s="9"/>
    </row>
    <row r="7" spans="1:6" s="7" customFormat="1" ht="15.75" x14ac:dyDescent="0.25">
      <c r="A7" s="8" t="s">
        <v>3</v>
      </c>
      <c r="B7" s="9"/>
      <c r="C7" s="10" t="s">
        <v>4</v>
      </c>
      <c r="D7" s="11"/>
    </row>
    <row r="8" spans="1:6" s="7" customFormat="1" ht="15.75" x14ac:dyDescent="0.25">
      <c r="A8" s="8" t="s">
        <v>43</v>
      </c>
      <c r="B8" s="12"/>
      <c r="C8" s="13"/>
      <c r="D8" s="14"/>
    </row>
    <row r="9" spans="1:6" s="7" customFormat="1" ht="16.5" thickBot="1" x14ac:dyDescent="0.3">
      <c r="A9" s="8"/>
    </row>
    <row r="10" spans="1:6" s="7" customFormat="1" ht="16.5" thickBot="1" x14ac:dyDescent="0.3">
      <c r="A10" s="15" t="s">
        <v>5</v>
      </c>
      <c r="B10" s="69" t="s">
        <v>6</v>
      </c>
      <c r="C10" s="69" t="s">
        <v>7</v>
      </c>
      <c r="D10" s="69" t="s">
        <v>8</v>
      </c>
      <c r="E10" s="69" t="s">
        <v>9</v>
      </c>
      <c r="F10" s="69" t="s">
        <v>10</v>
      </c>
    </row>
    <row r="11" spans="1:6" s="7" customFormat="1" ht="15.75" x14ac:dyDescent="0.25">
      <c r="A11" s="16" t="s">
        <v>11</v>
      </c>
      <c r="B11" s="71"/>
      <c r="C11" s="71"/>
      <c r="D11" s="71"/>
      <c r="E11" s="71"/>
      <c r="F11" s="92"/>
    </row>
    <row r="12" spans="1:6" s="7" customFormat="1" ht="15.75" x14ac:dyDescent="0.25">
      <c r="A12" s="17" t="s">
        <v>12</v>
      </c>
      <c r="B12" s="18"/>
      <c r="C12" s="19"/>
      <c r="D12" s="19"/>
      <c r="E12" s="19"/>
      <c r="F12" s="110"/>
    </row>
    <row r="13" spans="1:6" s="7" customFormat="1" ht="15.75" x14ac:dyDescent="0.25">
      <c r="A13" s="20" t="s">
        <v>13</v>
      </c>
      <c r="B13" s="21"/>
      <c r="C13" s="22"/>
      <c r="D13" s="22"/>
      <c r="E13" s="22"/>
      <c r="F13" s="110"/>
    </row>
    <row r="14" spans="1:6" s="7" customFormat="1" ht="16.5" thickBot="1" x14ac:dyDescent="0.3">
      <c r="A14" s="17" t="s">
        <v>54</v>
      </c>
      <c r="B14" s="66"/>
      <c r="C14" s="68"/>
      <c r="D14" s="68"/>
      <c r="E14" s="68"/>
      <c r="F14" s="93"/>
    </row>
    <row r="15" spans="1:6" s="7" customFormat="1" ht="15.75" x14ac:dyDescent="0.25">
      <c r="A15" s="23" t="s">
        <v>14</v>
      </c>
      <c r="B15" s="72"/>
      <c r="C15" s="24"/>
      <c r="D15" s="24"/>
      <c r="E15" s="24"/>
      <c r="F15" s="92"/>
    </row>
    <row r="16" spans="1:6" s="7" customFormat="1" ht="15.75" x14ac:dyDescent="0.25">
      <c r="A16" s="25" t="s">
        <v>41</v>
      </c>
      <c r="B16" s="21"/>
      <c r="C16" s="26" t="s">
        <v>45</v>
      </c>
      <c r="D16" s="26" t="s">
        <v>45</v>
      </c>
      <c r="E16" s="26" t="s">
        <v>45</v>
      </c>
      <c r="F16" s="110"/>
    </row>
    <row r="17" spans="1:8" s="7" customFormat="1" ht="15.75" x14ac:dyDescent="0.25">
      <c r="A17" s="20" t="s">
        <v>13</v>
      </c>
      <c r="B17" s="21"/>
      <c r="C17" s="27"/>
      <c r="D17" s="27"/>
      <c r="E17" s="27"/>
      <c r="F17" s="110"/>
    </row>
    <row r="18" spans="1:8" s="7" customFormat="1" ht="15.75" x14ac:dyDescent="0.25">
      <c r="A18" s="20" t="s">
        <v>54</v>
      </c>
      <c r="B18" s="21"/>
      <c r="C18" s="27"/>
      <c r="D18" s="27"/>
      <c r="E18" s="27"/>
      <c r="F18" s="110"/>
    </row>
    <row r="19" spans="1:8" s="30" customFormat="1" ht="16.5" thickBot="1" x14ac:dyDescent="0.3">
      <c r="A19" s="28" t="s">
        <v>42</v>
      </c>
      <c r="B19" s="67"/>
      <c r="C19" s="29"/>
      <c r="D19" s="29"/>
      <c r="E19" s="29"/>
      <c r="F19" s="70"/>
    </row>
    <row r="20" spans="1:8" s="7" customFormat="1" ht="15.75" x14ac:dyDescent="0.25">
      <c r="A20" s="16" t="s">
        <v>15</v>
      </c>
      <c r="B20" s="116"/>
      <c r="C20" s="99"/>
      <c r="D20" s="99"/>
      <c r="E20" s="99"/>
      <c r="F20" s="92"/>
    </row>
    <row r="21" spans="1:8" s="7" customFormat="1" ht="15.75" x14ac:dyDescent="0.25">
      <c r="A21" s="31" t="s">
        <v>58</v>
      </c>
      <c r="B21" s="117"/>
      <c r="C21" s="100"/>
      <c r="D21" s="100"/>
      <c r="E21" s="100"/>
      <c r="F21" s="110"/>
    </row>
    <row r="22" spans="1:8" s="7" customFormat="1" ht="32.25" thickBot="1" x14ac:dyDescent="0.3">
      <c r="A22" s="32" t="s">
        <v>48</v>
      </c>
      <c r="B22" s="118"/>
      <c r="C22" s="101"/>
      <c r="D22" s="101"/>
      <c r="E22" s="101"/>
      <c r="F22" s="93"/>
    </row>
    <row r="23" spans="1:8" s="7" customFormat="1" ht="15.75" x14ac:dyDescent="0.25">
      <c r="A23" s="16" t="s">
        <v>16</v>
      </c>
      <c r="B23" s="97"/>
      <c r="C23" s="97"/>
      <c r="D23" s="97"/>
      <c r="E23" s="97"/>
      <c r="F23" s="92"/>
    </row>
    <row r="24" spans="1:8" s="7" customFormat="1" ht="48" thickBot="1" x14ac:dyDescent="0.3">
      <c r="A24" s="31" t="s">
        <v>71</v>
      </c>
      <c r="B24" s="115"/>
      <c r="C24" s="115"/>
      <c r="D24" s="115"/>
      <c r="E24" s="115"/>
      <c r="F24" s="93"/>
    </row>
    <row r="25" spans="1:8" s="7" customFormat="1" ht="15.75" x14ac:dyDescent="0.25">
      <c r="A25" s="23" t="s">
        <v>17</v>
      </c>
      <c r="B25" s="111"/>
      <c r="C25" s="111"/>
      <c r="D25" s="111"/>
      <c r="E25" s="111"/>
      <c r="F25" s="113">
        <f>SUM(B25:E26)</f>
        <v>0</v>
      </c>
    </row>
    <row r="26" spans="1:8" s="7" customFormat="1" ht="95.25" thickBot="1" x14ac:dyDescent="0.3">
      <c r="A26" s="32" t="s">
        <v>67</v>
      </c>
      <c r="B26" s="112"/>
      <c r="C26" s="112"/>
      <c r="D26" s="112"/>
      <c r="E26" s="112"/>
      <c r="F26" s="114"/>
      <c r="H26" s="33"/>
    </row>
    <row r="27" spans="1:8" s="7" customFormat="1" ht="15.75" x14ac:dyDescent="0.25">
      <c r="A27" s="16" t="s">
        <v>18</v>
      </c>
      <c r="B27" s="106" t="s">
        <v>65</v>
      </c>
      <c r="C27" s="106" t="s">
        <v>66</v>
      </c>
      <c r="D27" s="106" t="s">
        <v>66</v>
      </c>
      <c r="E27" s="106" t="s">
        <v>66</v>
      </c>
      <c r="F27" s="92"/>
    </row>
    <row r="28" spans="1:8" s="7" customFormat="1" ht="76.5" customHeight="1" thickBot="1" x14ac:dyDescent="0.3">
      <c r="A28" s="34" t="s">
        <v>68</v>
      </c>
      <c r="B28" s="98"/>
      <c r="C28" s="98"/>
      <c r="D28" s="98"/>
      <c r="E28" s="98"/>
      <c r="F28" s="93"/>
    </row>
    <row r="29" spans="1:8" s="7" customFormat="1" ht="15.75" x14ac:dyDescent="0.25">
      <c r="A29" s="16" t="s">
        <v>19</v>
      </c>
      <c r="B29" s="102">
        <f>IF(Text67&lt;1,0,Text67/Text34)</f>
        <v>0</v>
      </c>
      <c r="C29" s="102">
        <f>IF(Text30&lt;1,0,Text30/Text35)</f>
        <v>0</v>
      </c>
      <c r="D29" s="102">
        <f>IF(Text31&lt;1,0,Text31/Text36)</f>
        <v>0</v>
      </c>
      <c r="E29" s="102">
        <f>IF(Text32&lt;1,0,Text32/Text37)</f>
        <v>0</v>
      </c>
      <c r="F29" s="104">
        <f>SUM(B29:E30)</f>
        <v>0</v>
      </c>
    </row>
    <row r="30" spans="1:8" s="7" customFormat="1" ht="121.9" customHeight="1" thickBot="1" x14ac:dyDescent="0.3">
      <c r="A30" s="32" t="s">
        <v>62</v>
      </c>
      <c r="B30" s="103"/>
      <c r="C30" s="103"/>
      <c r="D30" s="103"/>
      <c r="E30" s="103"/>
      <c r="F30" s="105"/>
      <c r="H30" s="35"/>
    </row>
    <row r="31" spans="1:8" s="7" customFormat="1" ht="16.5" thickBot="1" x14ac:dyDescent="0.3">
      <c r="A31" s="89" t="s">
        <v>20</v>
      </c>
      <c r="B31" s="90"/>
      <c r="C31" s="90"/>
      <c r="D31" s="90"/>
      <c r="E31" s="90"/>
      <c r="F31" s="91"/>
    </row>
    <row r="32" spans="1:8" s="7" customFormat="1" ht="15.75" x14ac:dyDescent="0.25">
      <c r="A32" s="16" t="s">
        <v>21</v>
      </c>
      <c r="B32" s="36" t="s">
        <v>22</v>
      </c>
      <c r="C32" s="36" t="s">
        <v>22</v>
      </c>
      <c r="D32" s="36" t="s">
        <v>22</v>
      </c>
      <c r="E32" s="36" t="s">
        <v>22</v>
      </c>
      <c r="F32" s="92"/>
      <c r="H32" s="37"/>
    </row>
    <row r="33" spans="1:8" s="7" customFormat="1" ht="16.5" thickBot="1" x14ac:dyDescent="0.3">
      <c r="A33" s="32" t="s">
        <v>23</v>
      </c>
      <c r="B33" s="38" t="s">
        <v>59</v>
      </c>
      <c r="C33" s="38" t="s">
        <v>59</v>
      </c>
      <c r="D33" s="38" t="s">
        <v>59</v>
      </c>
      <c r="E33" s="38" t="s">
        <v>59</v>
      </c>
      <c r="F33" s="93"/>
      <c r="H33" s="37"/>
    </row>
    <row r="34" spans="1:8" s="7" customFormat="1" ht="15.75" x14ac:dyDescent="0.25">
      <c r="A34" s="16" t="s">
        <v>24</v>
      </c>
      <c r="B34" s="94"/>
      <c r="C34" s="94"/>
      <c r="D34" s="96"/>
      <c r="E34" s="96"/>
      <c r="F34" s="92"/>
    </row>
    <row r="35" spans="1:8" s="7" customFormat="1" ht="32.25" thickBot="1" x14ac:dyDescent="0.3">
      <c r="A35" s="32" t="s">
        <v>25</v>
      </c>
      <c r="B35" s="95"/>
      <c r="C35" s="95"/>
      <c r="D35" s="85"/>
      <c r="E35" s="85"/>
      <c r="F35" s="93"/>
    </row>
    <row r="36" spans="1:8" s="7" customFormat="1" ht="15.75" x14ac:dyDescent="0.25">
      <c r="A36" s="16" t="s">
        <v>26</v>
      </c>
      <c r="B36" s="97"/>
      <c r="C36" s="97"/>
      <c r="D36" s="97"/>
      <c r="E36" s="97"/>
      <c r="F36" s="92"/>
    </row>
    <row r="37" spans="1:8" s="7" customFormat="1" ht="16.5" thickBot="1" x14ac:dyDescent="0.3">
      <c r="A37" s="32" t="s">
        <v>27</v>
      </c>
      <c r="B37" s="98"/>
      <c r="C37" s="98"/>
      <c r="D37" s="98"/>
      <c r="E37" s="98"/>
      <c r="F37" s="93"/>
    </row>
    <row r="38" spans="1:8" s="7" customFormat="1" ht="15.75" x14ac:dyDescent="0.25">
      <c r="A38" s="16" t="s">
        <v>28</v>
      </c>
      <c r="B38" s="36"/>
      <c r="C38" s="36"/>
      <c r="D38" s="36"/>
      <c r="E38" s="36"/>
      <c r="F38" s="86"/>
    </row>
    <row r="39" spans="1:8" s="7" customFormat="1" ht="15.75" x14ac:dyDescent="0.25">
      <c r="A39" s="31" t="s">
        <v>29</v>
      </c>
      <c r="B39" s="36"/>
      <c r="C39" s="36"/>
      <c r="D39" s="36"/>
      <c r="E39" s="36"/>
      <c r="F39" s="87"/>
    </row>
    <row r="40" spans="1:8" s="7" customFormat="1" ht="31.5" x14ac:dyDescent="0.25">
      <c r="A40" s="39" t="s">
        <v>30</v>
      </c>
      <c r="B40" s="36"/>
      <c r="C40" s="36"/>
      <c r="D40" s="36"/>
      <c r="E40" s="36"/>
      <c r="F40" s="87"/>
    </row>
    <row r="41" spans="1:8" s="7" customFormat="1" ht="31.5" x14ac:dyDescent="0.25">
      <c r="A41" s="39" t="s">
        <v>52</v>
      </c>
      <c r="B41" s="36"/>
      <c r="C41" s="36"/>
      <c r="D41" s="36"/>
      <c r="E41" s="36"/>
      <c r="F41" s="87"/>
    </row>
    <row r="42" spans="1:8" s="7" customFormat="1" ht="30" customHeight="1" x14ac:dyDescent="0.25">
      <c r="A42" s="39" t="s">
        <v>31</v>
      </c>
      <c r="B42" s="36"/>
      <c r="C42" s="36"/>
      <c r="D42" s="36"/>
      <c r="E42" s="36"/>
      <c r="F42" s="87"/>
    </row>
    <row r="43" spans="1:8" s="7" customFormat="1" ht="36.75" customHeight="1" x14ac:dyDescent="0.25">
      <c r="A43" s="39" t="s">
        <v>32</v>
      </c>
      <c r="B43" s="36"/>
      <c r="C43" s="36"/>
      <c r="D43" s="36"/>
      <c r="E43" s="36"/>
      <c r="F43" s="87"/>
    </row>
    <row r="44" spans="1:8" s="7" customFormat="1" ht="45" customHeight="1" x14ac:dyDescent="0.25">
      <c r="A44" s="39" t="s">
        <v>53</v>
      </c>
      <c r="B44" s="36"/>
      <c r="C44" s="36"/>
      <c r="D44" s="36"/>
      <c r="E44" s="36"/>
      <c r="F44" s="87"/>
    </row>
    <row r="45" spans="1:8" s="7" customFormat="1" ht="51.75" customHeight="1" x14ac:dyDescent="0.25">
      <c r="A45" s="40" t="s">
        <v>69</v>
      </c>
      <c r="B45" s="36"/>
      <c r="C45" s="36"/>
      <c r="D45" s="36"/>
      <c r="E45" s="36"/>
      <c r="F45" s="87"/>
    </row>
    <row r="46" spans="1:8" s="7" customFormat="1" ht="39.75" customHeight="1" x14ac:dyDescent="0.25">
      <c r="A46" s="39" t="s">
        <v>46</v>
      </c>
      <c r="B46" s="36"/>
      <c r="C46" s="36"/>
      <c r="D46" s="36"/>
      <c r="E46" s="36"/>
      <c r="F46" s="87"/>
    </row>
    <row r="47" spans="1:8" s="7" customFormat="1" ht="16.5" thickBot="1" x14ac:dyDescent="0.3">
      <c r="A47" s="34"/>
      <c r="B47" s="64"/>
      <c r="C47" s="64"/>
      <c r="D47" s="64"/>
      <c r="E47" s="64"/>
      <c r="F47" s="88"/>
    </row>
    <row r="48" spans="1:8" s="7" customFormat="1" ht="16.5" thickBot="1" x14ac:dyDescent="0.3">
      <c r="A48" s="41"/>
      <c r="B48" s="42"/>
      <c r="C48" s="42"/>
      <c r="D48" s="42"/>
      <c r="E48" s="42"/>
      <c r="F48" s="42"/>
    </row>
    <row r="49" spans="1:10" s="7" customFormat="1" ht="16.5" thickBot="1" x14ac:dyDescent="0.3">
      <c r="A49" s="107" t="s">
        <v>49</v>
      </c>
      <c r="B49" s="108"/>
      <c r="C49" s="108"/>
      <c r="D49" s="108"/>
      <c r="E49" s="109"/>
    </row>
    <row r="50" spans="1:10" s="7" customFormat="1" ht="58.5" customHeight="1" thickBot="1" x14ac:dyDescent="0.3">
      <c r="A50" s="60" t="s">
        <v>50</v>
      </c>
      <c r="B50" s="61" t="s">
        <v>51</v>
      </c>
      <c r="C50" s="61" t="s">
        <v>51</v>
      </c>
      <c r="D50" s="61" t="s">
        <v>51</v>
      </c>
      <c r="E50" s="62" t="s">
        <v>51</v>
      </c>
      <c r="F50" s="43"/>
    </row>
    <row r="51" spans="1:10" x14ac:dyDescent="0.25">
      <c r="A51" s="81"/>
    </row>
    <row r="52" spans="1:10" ht="21" x14ac:dyDescent="0.25">
      <c r="A52" s="81"/>
      <c r="E52" s="44" t="s">
        <v>0</v>
      </c>
    </row>
    <row r="53" spans="1:10" ht="21" x14ac:dyDescent="0.25">
      <c r="A53" s="81"/>
      <c r="E53" s="44" t="s">
        <v>33</v>
      </c>
    </row>
    <row r="54" spans="1:10" ht="21" x14ac:dyDescent="0.25">
      <c r="A54" s="4"/>
      <c r="E54" s="44" t="s">
        <v>2</v>
      </c>
    </row>
    <row r="55" spans="1:10" x14ac:dyDescent="0.25">
      <c r="A55" s="4"/>
      <c r="F55" s="5"/>
    </row>
    <row r="56" spans="1:10" s="7" customFormat="1" ht="15.75" x14ac:dyDescent="0.25">
      <c r="A56" s="45" t="s">
        <v>55</v>
      </c>
    </row>
    <row r="57" spans="1:10" s="7" customFormat="1" ht="16.5" thickBot="1" x14ac:dyDescent="0.3">
      <c r="A57" s="46"/>
    </row>
    <row r="58" spans="1:10" s="7" customFormat="1" ht="16.5" thickBot="1" x14ac:dyDescent="0.3">
      <c r="A58" s="15"/>
      <c r="B58" s="69" t="s">
        <v>6</v>
      </c>
      <c r="C58" s="69" t="s">
        <v>7</v>
      </c>
      <c r="D58" s="69" t="s">
        <v>8</v>
      </c>
      <c r="E58" s="69" t="s">
        <v>9</v>
      </c>
    </row>
    <row r="59" spans="1:10" s="7" customFormat="1" ht="16.5" thickBot="1" x14ac:dyDescent="0.3">
      <c r="A59" s="74" t="s">
        <v>34</v>
      </c>
      <c r="B59" s="75"/>
      <c r="C59" s="75"/>
      <c r="D59" s="75"/>
      <c r="E59" s="76"/>
    </row>
    <row r="60" spans="1:10" s="7" customFormat="1" ht="47.25" x14ac:dyDescent="0.25">
      <c r="A60" s="16" t="s">
        <v>35</v>
      </c>
      <c r="B60" s="47" t="s">
        <v>57</v>
      </c>
      <c r="C60" s="47" t="s">
        <v>57</v>
      </c>
      <c r="D60" s="47" t="s">
        <v>57</v>
      </c>
      <c r="E60" s="47" t="s">
        <v>57</v>
      </c>
      <c r="H60" s="48"/>
    </row>
    <row r="61" spans="1:10" s="7" customFormat="1" ht="15.75" x14ac:dyDescent="0.25">
      <c r="A61" s="31" t="s">
        <v>36</v>
      </c>
      <c r="B61" s="84"/>
      <c r="C61" s="84"/>
      <c r="D61" s="84"/>
      <c r="E61" s="84"/>
    </row>
    <row r="62" spans="1:10" s="7" customFormat="1" ht="18" x14ac:dyDescent="0.4">
      <c r="A62" s="49"/>
      <c r="B62" s="84"/>
      <c r="C62" s="84"/>
      <c r="D62" s="84"/>
      <c r="E62" s="84"/>
      <c r="I62" s="50"/>
      <c r="J62" s="51"/>
    </row>
    <row r="63" spans="1:10" s="7" customFormat="1" ht="16.5" thickBot="1" x14ac:dyDescent="0.3">
      <c r="A63" s="34"/>
      <c r="B63" s="85"/>
      <c r="C63" s="85"/>
      <c r="D63" s="85"/>
      <c r="E63" s="85"/>
    </row>
    <row r="64" spans="1:10" s="7" customFormat="1" ht="78.75" x14ac:dyDescent="0.25">
      <c r="A64" s="16" t="s">
        <v>37</v>
      </c>
      <c r="B64" s="47" t="s">
        <v>47</v>
      </c>
      <c r="C64" s="47" t="s">
        <v>47</v>
      </c>
      <c r="D64" s="47" t="s">
        <v>47</v>
      </c>
      <c r="E64" s="47" t="s">
        <v>47</v>
      </c>
    </row>
    <row r="65" spans="1:8" s="7" customFormat="1" ht="15.75" x14ac:dyDescent="0.25">
      <c r="A65" s="31" t="s">
        <v>38</v>
      </c>
      <c r="B65" s="84"/>
      <c r="C65" s="84"/>
      <c r="D65" s="84"/>
      <c r="E65" s="84"/>
    </row>
    <row r="66" spans="1:8" s="7" customFormat="1" ht="15.75" x14ac:dyDescent="0.25">
      <c r="A66" s="49"/>
      <c r="B66" s="84"/>
      <c r="C66" s="84"/>
      <c r="D66" s="84"/>
      <c r="E66" s="84"/>
    </row>
    <row r="67" spans="1:8" s="7" customFormat="1" ht="16.5" thickBot="1" x14ac:dyDescent="0.3">
      <c r="A67" s="34"/>
      <c r="B67" s="85"/>
      <c r="C67" s="85"/>
      <c r="D67" s="85"/>
      <c r="E67" s="85"/>
    </row>
    <row r="68" spans="1:8" s="7" customFormat="1" ht="15.75" x14ac:dyDescent="0.25">
      <c r="A68" s="16" t="s">
        <v>39</v>
      </c>
      <c r="B68" s="82"/>
      <c r="C68" s="82"/>
      <c r="D68" s="82"/>
      <c r="E68" s="82"/>
    </row>
    <row r="69" spans="1:8" s="7" customFormat="1" ht="32.25" thickBot="1" x14ac:dyDescent="0.3">
      <c r="A69" s="32" t="s">
        <v>40</v>
      </c>
      <c r="B69" s="83"/>
      <c r="C69" s="83"/>
      <c r="D69" s="83"/>
      <c r="E69" s="83"/>
    </row>
    <row r="70" spans="1:8" s="7" customFormat="1" ht="16.5" thickBot="1" x14ac:dyDescent="0.3">
      <c r="A70" s="74" t="s">
        <v>70</v>
      </c>
      <c r="B70" s="75"/>
      <c r="C70" s="75"/>
      <c r="D70" s="75"/>
      <c r="E70" s="76"/>
    </row>
    <row r="71" spans="1:8" s="7" customFormat="1" ht="111" customHeight="1" thickBot="1" x14ac:dyDescent="0.3">
      <c r="A71" s="52" t="s">
        <v>61</v>
      </c>
      <c r="B71" s="53"/>
      <c r="C71" s="53"/>
      <c r="D71" s="53"/>
      <c r="E71" s="53"/>
      <c r="F71" s="59"/>
      <c r="H71" s="54"/>
    </row>
    <row r="72" spans="1:8" s="7" customFormat="1" ht="15.75" x14ac:dyDescent="0.25">
      <c r="A72" s="55" t="s">
        <v>60</v>
      </c>
      <c r="B72" s="77">
        <f>Text59*Text63</f>
        <v>0</v>
      </c>
      <c r="C72" s="79">
        <f>Text60*Text64</f>
        <v>0</v>
      </c>
      <c r="D72" s="79">
        <f>Text61*Text65</f>
        <v>0</v>
      </c>
      <c r="E72" s="79">
        <f>Text62*Text66</f>
        <v>0</v>
      </c>
    </row>
    <row r="73" spans="1:8" s="7" customFormat="1" ht="113.25" customHeight="1" thickBot="1" x14ac:dyDescent="0.3">
      <c r="A73" s="56" t="s">
        <v>63</v>
      </c>
      <c r="B73" s="78"/>
      <c r="C73" s="80"/>
      <c r="D73" s="80"/>
      <c r="E73" s="80"/>
    </row>
    <row r="74" spans="1:8" s="7" customFormat="1" ht="15.75" x14ac:dyDescent="0.25">
      <c r="A74" s="8"/>
    </row>
    <row r="75" spans="1:8" s="7" customFormat="1" ht="15.75" x14ac:dyDescent="0.25">
      <c r="A75" s="8"/>
    </row>
    <row r="76" spans="1:8" s="7" customFormat="1" ht="15.75" x14ac:dyDescent="0.25">
      <c r="A76" s="8"/>
    </row>
    <row r="77" spans="1:8" s="57" customFormat="1" ht="29.25" customHeight="1" x14ac:dyDescent="0.25">
      <c r="A77" s="73" t="s">
        <v>56</v>
      </c>
      <c r="B77" s="73"/>
      <c r="C77" s="73"/>
      <c r="D77" s="73"/>
      <c r="E77" s="73"/>
      <c r="F77" s="73"/>
    </row>
    <row r="78" spans="1:8" s="7" customFormat="1" ht="15.75" x14ac:dyDescent="0.25">
      <c r="A78" s="8"/>
    </row>
    <row r="79" spans="1:8" s="7" customFormat="1" ht="15.75" x14ac:dyDescent="0.25">
      <c r="A79" s="58"/>
    </row>
    <row r="80" spans="1:8" s="7" customFormat="1" ht="15.75" x14ac:dyDescent="0.25">
      <c r="A80" s="58"/>
      <c r="B80" s="14"/>
      <c r="C80" s="14"/>
      <c r="D80" s="14"/>
      <c r="E80" s="14"/>
    </row>
    <row r="81" spans="1:5" s="7" customFormat="1" ht="15.75" x14ac:dyDescent="0.25">
      <c r="A81" s="58"/>
      <c r="B81" s="14"/>
      <c r="C81" s="14"/>
      <c r="D81" s="63"/>
      <c r="E81" s="65"/>
    </row>
    <row r="82" spans="1:5" x14ac:dyDescent="0.25">
      <c r="A82" s="3"/>
    </row>
  </sheetData>
  <sheetProtection algorithmName="SHA-512" hashValue="p1fRvBJ8h2z0Ek/VVcf+l5qNY6ZZQd3lk3cAXqJPhqrFNa1tUntFdqX9hKeDOOPqdMPu7YQO8DgrU7YrVtd4Ww==" saltValue="vl+RcM+uZYTno0Qh39MDCQ==" spinCount="100000" sheet="1" selectLockedCells="1"/>
  <mergeCells count="61">
    <mergeCell ref="A49:E49"/>
    <mergeCell ref="F11:F14"/>
    <mergeCell ref="F15:F18"/>
    <mergeCell ref="F20:F22"/>
    <mergeCell ref="B25:B26"/>
    <mergeCell ref="C25:C26"/>
    <mergeCell ref="D25:D26"/>
    <mergeCell ref="E25:E26"/>
    <mergeCell ref="F25:F26"/>
    <mergeCell ref="B23:B24"/>
    <mergeCell ref="C23:C24"/>
    <mergeCell ref="D23:D24"/>
    <mergeCell ref="E23:E24"/>
    <mergeCell ref="F23:F24"/>
    <mergeCell ref="B20:B22"/>
    <mergeCell ref="C20:C22"/>
    <mergeCell ref="D20:D22"/>
    <mergeCell ref="F27:F28"/>
    <mergeCell ref="B29:B30"/>
    <mergeCell ref="C29:C30"/>
    <mergeCell ref="D29:D30"/>
    <mergeCell ref="E29:E30"/>
    <mergeCell ref="F29:F30"/>
    <mergeCell ref="E20:E22"/>
    <mergeCell ref="B27:B28"/>
    <mergeCell ref="C27:C28"/>
    <mergeCell ref="D27:D28"/>
    <mergeCell ref="E27:E28"/>
    <mergeCell ref="F38:F47"/>
    <mergeCell ref="A31:F31"/>
    <mergeCell ref="F32:F33"/>
    <mergeCell ref="B34:B35"/>
    <mergeCell ref="C34:C35"/>
    <mergeCell ref="D34:D35"/>
    <mergeCell ref="E34:E35"/>
    <mergeCell ref="F34:F35"/>
    <mergeCell ref="B36:B37"/>
    <mergeCell ref="C36:C37"/>
    <mergeCell ref="D36:D37"/>
    <mergeCell ref="E36:E37"/>
    <mergeCell ref="F36:F37"/>
    <mergeCell ref="A51:A53"/>
    <mergeCell ref="A59:E59"/>
    <mergeCell ref="B68:B69"/>
    <mergeCell ref="C68:C69"/>
    <mergeCell ref="D68:D69"/>
    <mergeCell ref="E68:E69"/>
    <mergeCell ref="B65:B67"/>
    <mergeCell ref="C65:C67"/>
    <mergeCell ref="D65:D67"/>
    <mergeCell ref="E65:E67"/>
    <mergeCell ref="B61:B63"/>
    <mergeCell ref="C61:C63"/>
    <mergeCell ref="D61:D63"/>
    <mergeCell ref="E61:E63"/>
    <mergeCell ref="A77:F77"/>
    <mergeCell ref="A70:E70"/>
    <mergeCell ref="B72:B73"/>
    <mergeCell ref="C72:C73"/>
    <mergeCell ref="D72:D73"/>
    <mergeCell ref="E72:E73"/>
  </mergeCells>
  <printOptions horizontalCentered="1"/>
  <pageMargins left="0.4" right="0.4" top="0.86531250000000004" bottom="0.5" header="0.3" footer="0.3"/>
  <pageSetup scale="58" fitToHeight="4" orientation="landscape" r:id="rId1"/>
  <headerFooter>
    <oddFooter>&amp;L&amp;9 2024 - 2025 HTC 3 Exhibit A – Determination of Targeted 
Applicable Fraction and Qualified Basis By Building
&amp;C&amp;9Page &amp;P of &amp;N
(Part 2 of 2)&amp;R&amp;9April 2024</oddFooter>
  </headerFooter>
  <rowBreaks count="3" manualBreakCount="3">
    <brk id="30" max="5" man="1"/>
    <brk id="50" max="5" man="1"/>
    <brk id="77"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66675</xdr:colOff>
                    <xdr:row>39</xdr:row>
                    <xdr:rowOff>38100</xdr:rowOff>
                  </from>
                  <to>
                    <xdr:col>2</xdr:col>
                    <xdr:colOff>333375</xdr:colOff>
                    <xdr:row>40</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3</xdr:col>
                    <xdr:colOff>66675</xdr:colOff>
                    <xdr:row>39</xdr:row>
                    <xdr:rowOff>38100</xdr:rowOff>
                  </from>
                  <to>
                    <xdr:col>3</xdr:col>
                    <xdr:colOff>333375</xdr:colOff>
                    <xdr:row>40</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4</xdr:col>
                    <xdr:colOff>66675</xdr:colOff>
                    <xdr:row>39</xdr:row>
                    <xdr:rowOff>38100</xdr:rowOff>
                  </from>
                  <to>
                    <xdr:col>4</xdr:col>
                    <xdr:colOff>333375</xdr:colOff>
                    <xdr:row>40</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xdr:col>
                    <xdr:colOff>47625</xdr:colOff>
                    <xdr:row>39</xdr:row>
                    <xdr:rowOff>38100</xdr:rowOff>
                  </from>
                  <to>
                    <xdr:col>1</xdr:col>
                    <xdr:colOff>314325</xdr:colOff>
                    <xdr:row>40</xdr:row>
                    <xdr:rowOff>9525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66675</xdr:colOff>
                    <xdr:row>41</xdr:row>
                    <xdr:rowOff>57150</xdr:rowOff>
                  </from>
                  <to>
                    <xdr:col>1</xdr:col>
                    <xdr:colOff>333375</xdr:colOff>
                    <xdr:row>41</xdr:row>
                    <xdr:rowOff>323850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xdr:col>
                    <xdr:colOff>66675</xdr:colOff>
                    <xdr:row>42</xdr:row>
                    <xdr:rowOff>152400</xdr:rowOff>
                  </from>
                  <to>
                    <xdr:col>1</xdr:col>
                    <xdr:colOff>333375</xdr:colOff>
                    <xdr:row>43</xdr:row>
                    <xdr:rowOff>66675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xdr:col>
                    <xdr:colOff>66675</xdr:colOff>
                    <xdr:row>43</xdr:row>
                    <xdr:rowOff>152400</xdr:rowOff>
                  </from>
                  <to>
                    <xdr:col>1</xdr:col>
                    <xdr:colOff>333375</xdr:colOff>
                    <xdr:row>43</xdr:row>
                    <xdr:rowOff>533400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66675</xdr:colOff>
                    <xdr:row>45</xdr:row>
                    <xdr:rowOff>152400</xdr:rowOff>
                  </from>
                  <to>
                    <xdr:col>1</xdr:col>
                    <xdr:colOff>333375</xdr:colOff>
                    <xdr:row>46</xdr:row>
                    <xdr:rowOff>28575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xdr:col>
                    <xdr:colOff>66675</xdr:colOff>
                    <xdr:row>40</xdr:row>
                    <xdr:rowOff>38100</xdr:rowOff>
                  </from>
                  <to>
                    <xdr:col>2</xdr:col>
                    <xdr:colOff>333375</xdr:colOff>
                    <xdr:row>41</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xdr:col>
                    <xdr:colOff>66675</xdr:colOff>
                    <xdr:row>41</xdr:row>
                    <xdr:rowOff>66675</xdr:rowOff>
                  </from>
                  <to>
                    <xdr:col>2</xdr:col>
                    <xdr:colOff>333375</xdr:colOff>
                    <xdr:row>41</xdr:row>
                    <xdr:rowOff>333375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xdr:col>
                    <xdr:colOff>66675</xdr:colOff>
                    <xdr:row>42</xdr:row>
                    <xdr:rowOff>152400</xdr:rowOff>
                  </from>
                  <to>
                    <xdr:col>2</xdr:col>
                    <xdr:colOff>333375</xdr:colOff>
                    <xdr:row>43</xdr:row>
                    <xdr:rowOff>66675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xdr:col>
                    <xdr:colOff>66675</xdr:colOff>
                    <xdr:row>43</xdr:row>
                    <xdr:rowOff>152400</xdr:rowOff>
                  </from>
                  <to>
                    <xdr:col>2</xdr:col>
                    <xdr:colOff>333375</xdr:colOff>
                    <xdr:row>43</xdr:row>
                    <xdr:rowOff>533400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xdr:col>
                    <xdr:colOff>66675</xdr:colOff>
                    <xdr:row>45</xdr:row>
                    <xdr:rowOff>152400</xdr:rowOff>
                  </from>
                  <to>
                    <xdr:col>2</xdr:col>
                    <xdr:colOff>333375</xdr:colOff>
                    <xdr:row>46</xdr:row>
                    <xdr:rowOff>28575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66675</xdr:colOff>
                    <xdr:row>40</xdr:row>
                    <xdr:rowOff>38100</xdr:rowOff>
                  </from>
                  <to>
                    <xdr:col>3</xdr:col>
                    <xdr:colOff>333375</xdr:colOff>
                    <xdr:row>41</xdr:row>
                    <xdr:rowOff>9525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66675</xdr:colOff>
                    <xdr:row>41</xdr:row>
                    <xdr:rowOff>47625</xdr:rowOff>
                  </from>
                  <to>
                    <xdr:col>3</xdr:col>
                    <xdr:colOff>333375</xdr:colOff>
                    <xdr:row>41</xdr:row>
                    <xdr:rowOff>314325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66675</xdr:colOff>
                    <xdr:row>42</xdr:row>
                    <xdr:rowOff>152400</xdr:rowOff>
                  </from>
                  <to>
                    <xdr:col>3</xdr:col>
                    <xdr:colOff>333375</xdr:colOff>
                    <xdr:row>43</xdr:row>
                    <xdr:rowOff>66675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3</xdr:col>
                    <xdr:colOff>66675</xdr:colOff>
                    <xdr:row>43</xdr:row>
                    <xdr:rowOff>152400</xdr:rowOff>
                  </from>
                  <to>
                    <xdr:col>3</xdr:col>
                    <xdr:colOff>333375</xdr:colOff>
                    <xdr:row>43</xdr:row>
                    <xdr:rowOff>533400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3</xdr:col>
                    <xdr:colOff>66675</xdr:colOff>
                    <xdr:row>45</xdr:row>
                    <xdr:rowOff>152400</xdr:rowOff>
                  </from>
                  <to>
                    <xdr:col>3</xdr:col>
                    <xdr:colOff>333375</xdr:colOff>
                    <xdr:row>46</xdr:row>
                    <xdr:rowOff>28575</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4</xdr:col>
                    <xdr:colOff>66675</xdr:colOff>
                    <xdr:row>40</xdr:row>
                    <xdr:rowOff>38100</xdr:rowOff>
                  </from>
                  <to>
                    <xdr:col>4</xdr:col>
                    <xdr:colOff>333375</xdr:colOff>
                    <xdr:row>41</xdr:row>
                    <xdr:rowOff>9525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4</xdr:col>
                    <xdr:colOff>66675</xdr:colOff>
                    <xdr:row>41</xdr:row>
                    <xdr:rowOff>85725</xdr:rowOff>
                  </from>
                  <to>
                    <xdr:col>4</xdr:col>
                    <xdr:colOff>333375</xdr:colOff>
                    <xdr:row>41</xdr:row>
                    <xdr:rowOff>352425</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4</xdr:col>
                    <xdr:colOff>66675</xdr:colOff>
                    <xdr:row>42</xdr:row>
                    <xdr:rowOff>152400</xdr:rowOff>
                  </from>
                  <to>
                    <xdr:col>4</xdr:col>
                    <xdr:colOff>333375</xdr:colOff>
                    <xdr:row>43</xdr:row>
                    <xdr:rowOff>66675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4</xdr:col>
                    <xdr:colOff>66675</xdr:colOff>
                    <xdr:row>43</xdr:row>
                    <xdr:rowOff>152400</xdr:rowOff>
                  </from>
                  <to>
                    <xdr:col>4</xdr:col>
                    <xdr:colOff>333375</xdr:colOff>
                    <xdr:row>43</xdr:row>
                    <xdr:rowOff>533400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4</xdr:col>
                    <xdr:colOff>66675</xdr:colOff>
                    <xdr:row>45</xdr:row>
                    <xdr:rowOff>152400</xdr:rowOff>
                  </from>
                  <to>
                    <xdr:col>4</xdr:col>
                    <xdr:colOff>333375</xdr:colOff>
                    <xdr:row>46</xdr:row>
                    <xdr:rowOff>28575</xdr:rowOff>
                  </to>
                </anchor>
              </controlPr>
            </control>
          </mc:Choice>
        </mc:AlternateContent>
        <mc:AlternateContent xmlns:mc="http://schemas.openxmlformats.org/markup-compatibility/2006">
          <mc:Choice Requires="x14">
            <control shapeId="1061" r:id="rId27" name="Check Box 37">
              <controlPr defaultSize="0" autoFill="0" autoLine="0" autoPict="0">
                <anchor>
                  <from>
                    <xdr:col>3</xdr:col>
                    <xdr:colOff>838200</xdr:colOff>
                    <xdr:row>31</xdr:row>
                    <xdr:rowOff>47625</xdr:rowOff>
                  </from>
                  <to>
                    <xdr:col>3</xdr:col>
                    <xdr:colOff>1266825</xdr:colOff>
                    <xdr:row>31</xdr:row>
                    <xdr:rowOff>200025</xdr:rowOff>
                  </to>
                </anchor>
              </controlPr>
            </control>
          </mc:Choice>
        </mc:AlternateContent>
        <mc:AlternateContent xmlns:mc="http://schemas.openxmlformats.org/markup-compatibility/2006">
          <mc:Choice Requires="x14">
            <control shapeId="1062" r:id="rId28" name="Check Box 38">
              <controlPr defaultSize="0" autoFill="0" autoLine="0" autoPict="0">
                <anchor>
                  <from>
                    <xdr:col>3</xdr:col>
                    <xdr:colOff>1343025</xdr:colOff>
                    <xdr:row>31</xdr:row>
                    <xdr:rowOff>47625</xdr:rowOff>
                  </from>
                  <to>
                    <xdr:col>3</xdr:col>
                    <xdr:colOff>1771650</xdr:colOff>
                    <xdr:row>31</xdr:row>
                    <xdr:rowOff>200025</xdr:rowOff>
                  </to>
                </anchor>
              </controlPr>
            </control>
          </mc:Choice>
        </mc:AlternateContent>
        <mc:AlternateContent xmlns:mc="http://schemas.openxmlformats.org/markup-compatibility/2006">
          <mc:Choice Requires="x14">
            <control shapeId="1065" r:id="rId29" name="Check Box 41">
              <controlPr defaultSize="0" autoFill="0" autoLine="0" autoPict="0">
                <anchor>
                  <from>
                    <xdr:col>1</xdr:col>
                    <xdr:colOff>838200</xdr:colOff>
                    <xdr:row>31</xdr:row>
                    <xdr:rowOff>57150</xdr:rowOff>
                  </from>
                  <to>
                    <xdr:col>1</xdr:col>
                    <xdr:colOff>1266825</xdr:colOff>
                    <xdr:row>31</xdr:row>
                    <xdr:rowOff>200025</xdr:rowOff>
                  </to>
                </anchor>
              </controlPr>
            </control>
          </mc:Choice>
        </mc:AlternateContent>
        <mc:AlternateContent xmlns:mc="http://schemas.openxmlformats.org/markup-compatibility/2006">
          <mc:Choice Requires="x14">
            <control shapeId="1066" r:id="rId30" name="Check Box 42">
              <controlPr defaultSize="0" autoFill="0" autoLine="0" autoPict="0">
                <anchor>
                  <from>
                    <xdr:col>1</xdr:col>
                    <xdr:colOff>1343025</xdr:colOff>
                    <xdr:row>31</xdr:row>
                    <xdr:rowOff>57150</xdr:rowOff>
                  </from>
                  <to>
                    <xdr:col>1</xdr:col>
                    <xdr:colOff>1771650</xdr:colOff>
                    <xdr:row>31</xdr:row>
                    <xdr:rowOff>200025</xdr:rowOff>
                  </to>
                </anchor>
              </controlPr>
            </control>
          </mc:Choice>
        </mc:AlternateContent>
        <mc:AlternateContent xmlns:mc="http://schemas.openxmlformats.org/markup-compatibility/2006">
          <mc:Choice Requires="x14">
            <control shapeId="1067" r:id="rId31" name="Check Box 43">
              <controlPr defaultSize="0" autoFill="0" autoLine="0" autoPict="0">
                <anchor>
                  <from>
                    <xdr:col>2</xdr:col>
                    <xdr:colOff>838200</xdr:colOff>
                    <xdr:row>31</xdr:row>
                    <xdr:rowOff>66675</xdr:rowOff>
                  </from>
                  <to>
                    <xdr:col>2</xdr:col>
                    <xdr:colOff>1266825</xdr:colOff>
                    <xdr:row>31</xdr:row>
                    <xdr:rowOff>200025</xdr:rowOff>
                  </to>
                </anchor>
              </controlPr>
            </control>
          </mc:Choice>
        </mc:AlternateContent>
        <mc:AlternateContent xmlns:mc="http://schemas.openxmlformats.org/markup-compatibility/2006">
          <mc:Choice Requires="x14">
            <control shapeId="1068" r:id="rId32" name="Check Box 44">
              <controlPr defaultSize="0" autoFill="0" autoLine="0" autoPict="0">
                <anchor>
                  <from>
                    <xdr:col>2</xdr:col>
                    <xdr:colOff>1343025</xdr:colOff>
                    <xdr:row>31</xdr:row>
                    <xdr:rowOff>66675</xdr:rowOff>
                  </from>
                  <to>
                    <xdr:col>2</xdr:col>
                    <xdr:colOff>1771650</xdr:colOff>
                    <xdr:row>31</xdr:row>
                    <xdr:rowOff>200025</xdr:rowOff>
                  </to>
                </anchor>
              </controlPr>
            </control>
          </mc:Choice>
        </mc:AlternateContent>
        <mc:AlternateContent xmlns:mc="http://schemas.openxmlformats.org/markup-compatibility/2006">
          <mc:Choice Requires="x14">
            <control shapeId="1069" r:id="rId33" name="Check Box 45">
              <controlPr defaultSize="0" autoFill="0" autoLine="0" autoPict="0">
                <anchor>
                  <from>
                    <xdr:col>4</xdr:col>
                    <xdr:colOff>838200</xdr:colOff>
                    <xdr:row>31</xdr:row>
                    <xdr:rowOff>57150</xdr:rowOff>
                  </from>
                  <to>
                    <xdr:col>4</xdr:col>
                    <xdr:colOff>1266825</xdr:colOff>
                    <xdr:row>31</xdr:row>
                    <xdr:rowOff>200025</xdr:rowOff>
                  </to>
                </anchor>
              </controlPr>
            </control>
          </mc:Choice>
        </mc:AlternateContent>
        <mc:AlternateContent xmlns:mc="http://schemas.openxmlformats.org/markup-compatibility/2006">
          <mc:Choice Requires="x14">
            <control shapeId="1070" r:id="rId34" name="Check Box 46">
              <controlPr defaultSize="0" autoFill="0" autoLine="0" autoPict="0">
                <anchor>
                  <from>
                    <xdr:col>4</xdr:col>
                    <xdr:colOff>1343025</xdr:colOff>
                    <xdr:row>31</xdr:row>
                    <xdr:rowOff>57150</xdr:rowOff>
                  </from>
                  <to>
                    <xdr:col>4</xdr:col>
                    <xdr:colOff>1771650</xdr:colOff>
                    <xdr:row>31</xdr:row>
                    <xdr:rowOff>200025</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xdr:col>
                    <xdr:colOff>66675</xdr:colOff>
                    <xdr:row>39</xdr:row>
                    <xdr:rowOff>38100</xdr:rowOff>
                  </from>
                  <to>
                    <xdr:col>1</xdr:col>
                    <xdr:colOff>333375</xdr:colOff>
                    <xdr:row>40</xdr:row>
                    <xdr:rowOff>9525</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xdr:col>
                    <xdr:colOff>66675</xdr:colOff>
                    <xdr:row>40</xdr:row>
                    <xdr:rowOff>38100</xdr:rowOff>
                  </from>
                  <to>
                    <xdr:col>1</xdr:col>
                    <xdr:colOff>333375</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85</vt:i4>
      </vt:variant>
    </vt:vector>
  </HeadingPairs>
  <TitlesOfParts>
    <vt:vector size="86" baseType="lpstr">
      <vt:lpstr>Exhibit A </vt:lpstr>
      <vt:lpstr>'Exhibit A '!Check10</vt:lpstr>
      <vt:lpstr>'Exhibit A '!Check11</vt:lpstr>
      <vt:lpstr>'Exhibit A '!Check12</vt:lpstr>
      <vt:lpstr>'Exhibit A '!Check15</vt:lpstr>
      <vt:lpstr>'Exhibit A '!Check16</vt:lpstr>
      <vt:lpstr>'Exhibit A '!Check17</vt:lpstr>
      <vt:lpstr>'Exhibit A '!Check18</vt:lpstr>
      <vt:lpstr>'Exhibit A '!Check19</vt:lpstr>
      <vt:lpstr>'Exhibit A '!Check2</vt:lpstr>
      <vt:lpstr>'Exhibit A '!Check22</vt:lpstr>
      <vt:lpstr>'Exhibit A '!Check23</vt:lpstr>
      <vt:lpstr>'Exhibit A '!Check24</vt:lpstr>
      <vt:lpstr>'Exhibit A '!Check25</vt:lpstr>
      <vt:lpstr>'Exhibit A '!Check26</vt:lpstr>
      <vt:lpstr>'Exhibit A '!Check29</vt:lpstr>
      <vt:lpstr>'Exhibit A '!Check30</vt:lpstr>
      <vt:lpstr>'Exhibit A '!Check31</vt:lpstr>
      <vt:lpstr>'Exhibit A '!Check32</vt:lpstr>
      <vt:lpstr>'Exhibit A '!Check33</vt:lpstr>
      <vt:lpstr>'Exhibit A '!Check36</vt:lpstr>
      <vt:lpstr>'Exhibit A '!Check4</vt:lpstr>
      <vt:lpstr>'Exhibit A '!Check6</vt:lpstr>
      <vt:lpstr>'Exhibit A '!Check8</vt:lpstr>
      <vt:lpstr>'Exhibit A '!Check9</vt:lpstr>
      <vt:lpstr>'Exhibit A '!Print_Area</vt:lpstr>
      <vt:lpstr>'Exhibit A '!Text12</vt:lpstr>
      <vt:lpstr>'Exhibit A '!Text13</vt:lpstr>
      <vt:lpstr>'Exhibit A '!Text14</vt:lpstr>
      <vt:lpstr>'Exhibit A '!Text15</vt:lpstr>
      <vt:lpstr>'Exhibit A '!Text16</vt:lpstr>
      <vt:lpstr>'Exhibit A '!Text17</vt:lpstr>
      <vt:lpstr>'Exhibit A '!Text18</vt:lpstr>
      <vt:lpstr>'Exhibit A '!Text19</vt:lpstr>
      <vt:lpstr>'Exhibit A '!Text21</vt:lpstr>
      <vt:lpstr>'Exhibit A '!Text22</vt:lpstr>
      <vt:lpstr>'Exhibit A '!Text23</vt:lpstr>
      <vt:lpstr>'Exhibit A '!Text24</vt:lpstr>
      <vt:lpstr>'Exhibit A '!Text26</vt:lpstr>
      <vt:lpstr>'Exhibit A '!Text27</vt:lpstr>
      <vt:lpstr>'Exhibit A '!Text28</vt:lpstr>
      <vt:lpstr>'Exhibit A '!Text3</vt:lpstr>
      <vt:lpstr>'Exhibit A '!Text30</vt:lpstr>
      <vt:lpstr>'Exhibit A '!Text31</vt:lpstr>
      <vt:lpstr>'Exhibit A '!Text32</vt:lpstr>
      <vt:lpstr>'Exhibit A '!Text33</vt:lpstr>
      <vt:lpstr>'Exhibit A '!Text34</vt:lpstr>
      <vt:lpstr>'Exhibit A '!Text35</vt:lpstr>
      <vt:lpstr>'Exhibit A '!Text36</vt:lpstr>
      <vt:lpstr>'Exhibit A '!Text37</vt:lpstr>
      <vt:lpstr>'Exhibit A '!Text38</vt:lpstr>
      <vt:lpstr>'Exhibit A '!Text39</vt:lpstr>
      <vt:lpstr>'Exhibit A '!Text40</vt:lpstr>
      <vt:lpstr>'Exhibit A '!Text41</vt:lpstr>
      <vt:lpstr>'Exhibit A '!Text42</vt:lpstr>
      <vt:lpstr>'Exhibit A '!Text45</vt:lpstr>
      <vt:lpstr>'Exhibit A '!Text46</vt:lpstr>
      <vt:lpstr>'Exhibit A '!Text48</vt:lpstr>
      <vt:lpstr>'Exhibit A '!Text49</vt:lpstr>
      <vt:lpstr>'Exhibit A '!Text50</vt:lpstr>
      <vt:lpstr>'Exhibit A '!Text51</vt:lpstr>
      <vt:lpstr>'Exhibit A '!Text52</vt:lpstr>
      <vt:lpstr>'Exhibit A '!Text53</vt:lpstr>
      <vt:lpstr>'Exhibit A '!Text54</vt:lpstr>
      <vt:lpstr>'Exhibit A '!Text55</vt:lpstr>
      <vt:lpstr>'Exhibit A '!Text56</vt:lpstr>
      <vt:lpstr>'Exhibit A '!Text57</vt:lpstr>
      <vt:lpstr>'Exhibit A '!Text58</vt:lpstr>
      <vt:lpstr>'Exhibit A '!Text59</vt:lpstr>
      <vt:lpstr>'Exhibit A '!Text60</vt:lpstr>
      <vt:lpstr>'Exhibit A '!Text61</vt:lpstr>
      <vt:lpstr>'Exhibit A '!Text62</vt:lpstr>
      <vt:lpstr>'Exhibit A '!Text63</vt:lpstr>
      <vt:lpstr>'Exhibit A '!Text64</vt:lpstr>
      <vt:lpstr>'Exhibit A '!Text65</vt:lpstr>
      <vt:lpstr>'Exhibit A '!Text66</vt:lpstr>
      <vt:lpstr>'Exhibit A '!Text67</vt:lpstr>
      <vt:lpstr>'Exhibit A '!Text68</vt:lpstr>
      <vt:lpstr>'Exhibit A '!Text69</vt:lpstr>
      <vt:lpstr>'Exhibit A '!Text70</vt:lpstr>
      <vt:lpstr>'Exhibit A '!Text71</vt:lpstr>
      <vt:lpstr>'Exhibit A '!Text78</vt:lpstr>
      <vt:lpstr>'Exhibit A '!Text79</vt:lpstr>
      <vt:lpstr>'Exhibit A '!Text80</vt:lpstr>
      <vt:lpstr>'Exhibit A '!Text81</vt:lpstr>
      <vt:lpstr>'Exhibit A '!Text82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Hieb, Mary (MHFA)</cp:lastModifiedBy>
  <cp:lastPrinted>2024-07-31T17:07:19Z</cp:lastPrinted>
  <dcterms:created xsi:type="dcterms:W3CDTF">2017-12-01T01:27:42Z</dcterms:created>
  <dcterms:modified xsi:type="dcterms:W3CDTF">2024-08-08T18:02:51Z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MHFA_284992</vt:lpwstr>
  </property>
  <property fmtid="{D5CDD505-2E9C-101B-9397-08002B2CF9AE}" pid="3" name="DISProperties">
    <vt:lpwstr>DISdDocName,DIScgiUrl,DISdUser,DISdID,DISidcName,DISTaskPaneUrl</vt:lpwstr>
  </property>
  <property fmtid="{D5CDD505-2E9C-101B-9397-08002B2CF9AE}" pid="4" name="DIScgiUrl">
    <vt:lpwstr>http://prow12orap02:16200/cs/idcplg</vt:lpwstr>
  </property>
  <property fmtid="{D5CDD505-2E9C-101B-9397-08002B2CF9AE}" pid="5" name="DISdUser">
    <vt:lpwstr>kwinter</vt:lpwstr>
  </property>
  <property fmtid="{D5CDD505-2E9C-101B-9397-08002B2CF9AE}" pid="6" name="DISdID">
    <vt:lpwstr>338863</vt:lpwstr>
  </property>
  <property fmtid="{D5CDD505-2E9C-101B-9397-08002B2CF9AE}" pid="7" name="DISidcName">
    <vt:lpwstr>prodecm</vt:lpwstr>
  </property>
  <property fmtid="{D5CDD505-2E9C-101B-9397-08002B2CF9AE}" pid="8" name="DISTaskPaneUrl">
    <vt:lpwstr>http://prow12orap02:16200/cs/idcplg?IdcService=DESKTOP_DOC_INFO&amp;dDocName=MHFA_284992&amp;dID=338863&amp;ClientControlled=DocMan,taskpane&amp;coreContentOnly=1</vt:lpwstr>
  </property>
</Properties>
</file>