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73-21-RFB-PW-HINGE REPAIR&amp;EXPANSION JOINT REPLACEMENT BRIDGE-DAG D/"/>
    </mc:Choice>
  </mc:AlternateContent>
  <xr:revisionPtr revIDLastSave="11" documentId="8_{D952EAA2-0A38-494C-9E6A-176A746AF523}" xr6:coauthVersionLast="47" xr6:coauthVersionMax="47" xr10:uidLastSave="{112327D1-5217-43D3-A67B-3AEFB5A7CDA9}"/>
  <bookViews>
    <workbookView xWindow="28680" yWindow="-120" windowWidth="29040" windowHeight="15840" xr2:uid="{00000000-000D-0000-FFFF-FFFF00000000}"/>
  </bookViews>
  <sheets>
    <sheet name="BR62666" sheetId="7" r:id="rId1"/>
  </sheets>
  <externalReferences>
    <externalReference r:id="rId2"/>
  </externalReferences>
  <definedNames>
    <definedName name="_Fill" localSheetId="0" hidden="1">'BR62666'!#REF!</definedName>
    <definedName name="_Fill" hidden="1">#REF!</definedName>
    <definedName name="_Order1" hidden="1">0</definedName>
    <definedName name="_Order2" hidden="1">0</definedName>
    <definedName name="_xlnm.Print_Area" localSheetId="0">'BR62666'!$A$1:$G$21</definedName>
    <definedName name="Print_Area_MI" localSheetId="0">'BR62666'!$B$5:$F$20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7" l="1"/>
  <c r="G20" i="7" s="1"/>
  <c r="D20" i="7"/>
  <c r="C20" i="7"/>
  <c r="B20" i="7"/>
  <c r="E19" i="7"/>
  <c r="D19" i="7"/>
  <c r="C19" i="7"/>
  <c r="B19" i="7"/>
  <c r="E18" i="7"/>
  <c r="G18" i="7" s="1"/>
  <c r="E17" i="7"/>
  <c r="G17" i="7" s="1"/>
  <c r="E16" i="7"/>
  <c r="G16" i="7" s="1"/>
  <c r="E15" i="7"/>
  <c r="G15" i="7" s="1"/>
  <c r="E14" i="7"/>
  <c r="G14" i="7" s="1"/>
  <c r="E13" i="7"/>
  <c r="G13" i="7" s="1"/>
  <c r="E12" i="7"/>
  <c r="G12" i="7" s="1"/>
  <c r="E11" i="7"/>
  <c r="G11" i="7" s="1"/>
  <c r="E10" i="7"/>
  <c r="G10" i="7" s="1"/>
  <c r="E9" i="7"/>
  <c r="G9" i="7" s="1"/>
  <c r="E8" i="7"/>
  <c r="G8" i="7" s="1"/>
  <c r="E7" i="7"/>
  <c r="G7" i="7" s="1"/>
  <c r="E6" i="7"/>
  <c r="G6" i="7" s="1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D7" i="7"/>
  <c r="C7" i="7"/>
  <c r="B7" i="7"/>
  <c r="D6" i="7"/>
  <c r="C6" i="7"/>
  <c r="B6" i="7"/>
  <c r="E5" i="7"/>
  <c r="G5" i="7" s="1"/>
  <c r="D5" i="7"/>
  <c r="C5" i="7"/>
  <c r="B5" i="7"/>
  <c r="G19" i="7" l="1"/>
  <c r="F21" i="7" s="1"/>
</calcChain>
</file>

<file path=xl/sharedStrings.xml><?xml version="1.0" encoding="utf-8"?>
<sst xmlns="http://schemas.openxmlformats.org/spreadsheetml/2006/main" count="11" uniqueCount="11">
  <si>
    <t>UNIT</t>
  </si>
  <si>
    <t>UNIT 
COST</t>
  </si>
  <si>
    <t>TOTAL</t>
  </si>
  <si>
    <t>ITEM DESCRIPTION</t>
  </si>
  <si>
    <t>ITEM 
NUMBER</t>
  </si>
  <si>
    <t>SAP164-113-024 - Bridge 62515 Rehabilitation</t>
  </si>
  <si>
    <t>Line #</t>
  </si>
  <si>
    <t>ESTIMATED QUANTITY</t>
  </si>
  <si>
    <t>EVENT 1573 BID FORM SUMMARY</t>
  </si>
  <si>
    <t>Lunda Construction</t>
  </si>
  <si>
    <t xml:space="preserve">TOTAL BID PRICE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</si>
</sst>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.000_)"/>
    <numFmt numFmtId="166" formatCode="_(&quot;$&quot;* #,##0_);_(&quot;$&quot;* \(#,##0\);_(&quot;$&quot;* &quot;-&quot;??_);_(@_)"/>
    <numFmt numFmtId="167" formatCode="_(* #,##0_);_(* \(#,##0\);_(* &quot;-&quot;??_);_(@_)"/>
    <numFmt numFmtId="168" formatCode="&quot;$&quot;#,##0.00"/>
  </numFmts>
  <fonts count="5" x14ac:knownFonts="1">
    <font>
      <sz val="10"/>
      <name val="Helv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164" fontId="0" fillId="0" borderId="0" xfId="0"/>
    <xf numFmtId="164" fontId="3" fillId="0" borderId="0" xfId="0" applyFont="1" applyAlignment="1">
      <alignment horizontal="center" vertical="center" wrapText="1"/>
    </xf>
    <xf numFmtId="164" fontId="2" fillId="0" borderId="1" xfId="0" applyFont="1" applyBorder="1" applyAlignment="1">
      <alignment vertical="center" wrapText="1"/>
    </xf>
    <xf numFmtId="164" fontId="3" fillId="0" borderId="0" xfId="0" applyFont="1" applyAlignment="1">
      <alignment vertical="center" wrapText="1"/>
    </xf>
    <xf numFmtId="164" fontId="2" fillId="0" borderId="0" xfId="0" applyFont="1" applyAlignment="1">
      <alignment horizontal="center" vertical="center" wrapText="1"/>
    </xf>
    <xf numFmtId="44" fontId="3" fillId="0" borderId="0" xfId="2" applyFont="1" applyFill="1" applyBorder="1" applyAlignment="1" applyProtection="1">
      <alignment horizontal="right" vertical="center" wrapText="1"/>
    </xf>
    <xf numFmtId="166" fontId="3" fillId="0" borderId="0" xfId="2" applyNumberFormat="1" applyFont="1" applyFill="1" applyBorder="1" applyAlignment="1" applyProtection="1">
      <alignment horizontal="right" vertical="center" wrapText="1"/>
    </xf>
    <xf numFmtId="166" fontId="2" fillId="0" borderId="0" xfId="2" applyNumberFormat="1" applyFont="1" applyAlignment="1" applyProtection="1">
      <alignment vertical="center" wrapText="1"/>
    </xf>
    <xf numFmtId="164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Font="1" applyAlignment="1" applyProtection="1">
      <alignment vertical="center" wrapText="1"/>
      <protection locked="0"/>
    </xf>
    <xf numFmtId="164" fontId="3" fillId="0" borderId="0" xfId="0" applyFont="1" applyAlignment="1" applyProtection="1">
      <alignment horizontal="center" vertical="center" wrapText="1"/>
      <protection locked="0"/>
    </xf>
    <xf numFmtId="164" fontId="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1" xfId="0" applyFont="1" applyBorder="1" applyAlignment="1">
      <alignment vertical="center" wrapText="1"/>
    </xf>
    <xf numFmtId="164" fontId="3" fillId="0" borderId="1" xfId="0" applyFont="1" applyBorder="1" applyAlignment="1">
      <alignment horizontal="center" vertical="center" wrapText="1"/>
    </xf>
    <xf numFmtId="167" fontId="3" fillId="0" borderId="1" xfId="1" applyNumberFormat="1" applyFont="1" applyFill="1" applyBorder="1" applyAlignment="1" applyProtection="1">
      <alignment vertical="center" wrapText="1"/>
    </xf>
    <xf numFmtId="167" fontId="3" fillId="0" borderId="1" xfId="1" applyNumberFormat="1" applyFont="1" applyFill="1" applyBorder="1" applyAlignment="1" applyProtection="1">
      <alignment horizontal="center" vertical="center" wrapText="1"/>
    </xf>
    <xf numFmtId="164" fontId="2" fillId="0" borderId="9" xfId="0" applyFont="1" applyBorder="1" applyAlignment="1">
      <alignment horizontal="center" vertical="center" wrapText="1"/>
    </xf>
    <xf numFmtId="164" fontId="2" fillId="0" borderId="12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4" fontId="3" fillId="0" borderId="3" xfId="0" applyFont="1" applyBorder="1" applyAlignment="1">
      <alignment vertical="center" wrapText="1"/>
    </xf>
    <xf numFmtId="164" fontId="3" fillId="0" borderId="3" xfId="0" applyFont="1" applyBorder="1" applyAlignment="1">
      <alignment horizontal="center" vertical="center" wrapText="1"/>
    </xf>
    <xf numFmtId="167" fontId="3" fillId="0" borderId="3" xfId="1" applyNumberFormat="1" applyFont="1" applyFill="1" applyBorder="1" applyAlignment="1" applyProtection="1">
      <alignment vertical="center" wrapText="1"/>
    </xf>
    <xf numFmtId="164" fontId="2" fillId="0" borderId="2" xfId="0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8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168" fontId="3" fillId="0" borderId="3" xfId="2" applyNumberFormat="1" applyFont="1" applyFill="1" applyBorder="1" applyAlignment="1" applyProtection="1">
      <alignment horizontal="right" vertical="center" wrapText="1"/>
      <protection locked="0"/>
    </xf>
    <xf numFmtId="168" fontId="3" fillId="0" borderId="0" xfId="0" applyNumberFormat="1" applyFont="1" applyAlignment="1">
      <alignment vertical="center" wrapText="1"/>
    </xf>
    <xf numFmtId="168" fontId="3" fillId="0" borderId="0" xfId="0" applyNumberFormat="1" applyFont="1" applyAlignment="1" applyProtection="1">
      <alignment vertical="center" wrapText="1"/>
      <protection locked="0"/>
    </xf>
    <xf numFmtId="168" fontId="2" fillId="0" borderId="10" xfId="0" applyNumberFormat="1" applyFont="1" applyBorder="1" applyAlignment="1">
      <alignment vertical="center" wrapText="1"/>
    </xf>
    <xf numFmtId="168" fontId="3" fillId="0" borderId="10" xfId="2" applyNumberFormat="1" applyFont="1" applyFill="1" applyBorder="1" applyAlignment="1" applyProtection="1">
      <alignment horizontal="right" vertical="center" wrapText="1"/>
    </xf>
    <xf numFmtId="168" fontId="3" fillId="0" borderId="11" xfId="2" applyNumberFormat="1" applyFont="1" applyFill="1" applyBorder="1" applyAlignment="1" applyProtection="1">
      <alignment horizontal="righ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2" fillId="0" borderId="4" xfId="0" applyFont="1" applyBorder="1" applyAlignment="1">
      <alignment horizontal="center" vertical="center" wrapText="1"/>
    </xf>
    <xf numFmtId="164" fontId="2" fillId="0" borderId="13" xfId="0" applyFont="1" applyBorder="1" applyAlignment="1">
      <alignment horizontal="center" vertical="center" wrapText="1"/>
    </xf>
    <xf numFmtId="164" fontId="2" fillId="0" borderId="5" xfId="0" applyFont="1" applyBorder="1" applyAlignment="1">
      <alignment horizontal="center" vertical="center" wrapText="1"/>
    </xf>
    <xf numFmtId="168" fontId="2" fillId="2" borderId="4" xfId="2" applyNumberFormat="1" applyFont="1" applyFill="1" applyBorder="1" applyAlignment="1" applyProtection="1">
      <alignment horizontal="center" vertical="center" wrapText="1"/>
    </xf>
    <xf numFmtId="168" fontId="2" fillId="2" borderId="5" xfId="2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Projects\18000\18347\TechData\CADDesign\PlansS\Plan%20Tables\62515_Summary%20of%20Quantities.xls" TargetMode="External"/><Relationship Id="rId1" Type="http://schemas.openxmlformats.org/officeDocument/2006/relationships/externalLinkPath" Target="file:///H:\Projects\18000\18347\TechData\CADDesign\PlansS\Plan%20Tables\62515_Summary%20of%20Quant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of Quant"/>
    </sheetNames>
    <sheetDataSet>
      <sheetData sheetId="0" refreshError="1">
        <row r="3">
          <cell r="B3">
            <v>2021.501</v>
          </cell>
          <cell r="D3" t="str">
            <v>MOBILIZATION</v>
          </cell>
          <cell r="E3" t="str">
            <v>LUMP SUM</v>
          </cell>
          <cell r="F3">
            <v>1</v>
          </cell>
        </row>
        <row r="4">
          <cell r="B4">
            <v>2102.5030000000002</v>
          </cell>
          <cell r="D4" t="str">
            <v>PAVEMENT MARKING REMOVAL</v>
          </cell>
          <cell r="E4" t="str">
            <v>LIN FT</v>
          </cell>
          <cell r="F4">
            <v>1415</v>
          </cell>
        </row>
        <row r="5">
          <cell r="B5">
            <v>2102.518</v>
          </cell>
          <cell r="D5" t="str">
            <v>PAVEMENT MARKING REMOVAL</v>
          </cell>
          <cell r="E5" t="str">
            <v>SQ FT</v>
          </cell>
          <cell r="F5">
            <v>48</v>
          </cell>
        </row>
        <row r="6">
          <cell r="B6">
            <v>2104.502</v>
          </cell>
          <cell r="D6" t="str">
            <v>REMOVE SIGN PANEL</v>
          </cell>
          <cell r="E6" t="str">
            <v>EACH</v>
          </cell>
          <cell r="F6">
            <v>2</v>
          </cell>
        </row>
        <row r="7">
          <cell r="B7">
            <v>2051.5010000000002</v>
          </cell>
          <cell r="D7" t="str">
            <v>MAINT &amp; RESTORATION OF HAUL ROADS</v>
          </cell>
          <cell r="E7" t="str">
            <v>LUMP SUM</v>
          </cell>
          <cell r="F7">
            <v>1</v>
          </cell>
        </row>
        <row r="8">
          <cell r="B8">
            <v>2433.6019999999999</v>
          </cell>
          <cell r="D8" t="str">
            <v>RECONSTRUCT BEAM ENDS</v>
          </cell>
          <cell r="E8" t="str">
            <v>EACH</v>
          </cell>
          <cell r="F8">
            <v>3</v>
          </cell>
        </row>
        <row r="9">
          <cell r="B9">
            <v>2433.6019999999999</v>
          </cell>
          <cell r="D9" t="str">
            <v>RECONSTRUCTE DRAINAGE SYSTEM</v>
          </cell>
          <cell r="E9" t="str">
            <v>EACH</v>
          </cell>
          <cell r="F9">
            <v>1</v>
          </cell>
        </row>
        <row r="10">
          <cell r="B10">
            <v>2433.6030000000001</v>
          </cell>
          <cell r="D10" t="str">
            <v>RECONSTRUCT EXPANSION JOINT TYPE E</v>
          </cell>
          <cell r="E10" t="str">
            <v>LIN. FT.</v>
          </cell>
          <cell r="F10">
            <v>59</v>
          </cell>
        </row>
        <row r="11">
          <cell r="B11">
            <v>2473.5030000000002</v>
          </cell>
          <cell r="D11" t="str">
            <v>EXPANSION JOINT DEVICES TYPE 4</v>
          </cell>
          <cell r="E11" t="str">
            <v>LIN. FT.</v>
          </cell>
          <cell r="F11">
            <v>59</v>
          </cell>
        </row>
        <row r="12">
          <cell r="B12">
            <v>2563.6010000000001</v>
          </cell>
          <cell r="D12" t="str">
            <v>TRAFFIC CONTROL</v>
          </cell>
          <cell r="E12" t="str">
            <v>LUMP SUM</v>
          </cell>
          <cell r="F12">
            <v>1</v>
          </cell>
        </row>
        <row r="13">
          <cell r="B13">
            <v>2564.6179999999999</v>
          </cell>
          <cell r="D13" t="str">
            <v>SIGN</v>
          </cell>
          <cell r="E13" t="str">
            <v>SQ FT</v>
          </cell>
          <cell r="F13">
            <v>14</v>
          </cell>
        </row>
        <row r="14">
          <cell r="B14">
            <v>2564.6179999999999</v>
          </cell>
          <cell r="D14" t="str">
            <v>SIGN PANEL</v>
          </cell>
          <cell r="E14" t="str">
            <v>SQ FT</v>
          </cell>
          <cell r="F14">
            <v>3</v>
          </cell>
        </row>
        <row r="15">
          <cell r="B15">
            <v>2582.5030000000002</v>
          </cell>
          <cell r="D15" t="str">
            <v>4" SOLID LINE MULTI-COMPONENT</v>
          </cell>
          <cell r="E15" t="str">
            <v>LIN FT</v>
          </cell>
          <cell r="F15">
            <v>3062</v>
          </cell>
        </row>
        <row r="16">
          <cell r="B16">
            <v>2582.5030000000002</v>
          </cell>
          <cell r="D16" t="str">
            <v>8" SOLID LINE MULTI-COMPONENT</v>
          </cell>
          <cell r="E16" t="str">
            <v>LIN FT</v>
          </cell>
          <cell r="F16">
            <v>295</v>
          </cell>
        </row>
        <row r="17">
          <cell r="B17">
            <v>2582.5030000000002</v>
          </cell>
          <cell r="D17" t="str">
            <v>4" DOUBLE SOLID LINE MULTI-COMPONENT</v>
          </cell>
          <cell r="E17" t="str">
            <v>LIN FT</v>
          </cell>
          <cell r="F17">
            <v>1120</v>
          </cell>
        </row>
        <row r="18">
          <cell r="B18">
            <v>2582.518</v>
          </cell>
          <cell r="D18" t="str">
            <v>PAVEMENT MESSAGE PREFORM THERMOPLASTIC GROUND IN</v>
          </cell>
          <cell r="E18" t="str">
            <v>SQ FT</v>
          </cell>
          <cell r="F18">
            <v>45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H36"/>
  <sheetViews>
    <sheetView showGridLines="0" tabSelected="1" zoomScale="85" zoomScaleNormal="85" workbookViewId="0">
      <selection activeCell="J19" sqref="J19"/>
    </sheetView>
  </sheetViews>
  <sheetFormatPr defaultColWidth="9.7109375" defaultRowHeight="15.75" x14ac:dyDescent="0.2"/>
  <cols>
    <col min="1" max="1" width="6.5703125" style="3" customWidth="1"/>
    <col min="2" max="2" width="11.5703125" style="3" customWidth="1"/>
    <col min="3" max="3" width="51.28515625" style="3" customWidth="1"/>
    <col min="4" max="4" width="13.7109375" style="1" customWidth="1"/>
    <col min="5" max="5" width="14.5703125" style="1" customWidth="1"/>
    <col min="6" max="6" width="16.140625" style="27" customWidth="1"/>
    <col min="7" max="7" width="16" style="27" customWidth="1"/>
    <col min="8" max="8" width="18.140625" style="3" customWidth="1"/>
    <col min="9" max="10" width="15.7109375" style="3" customWidth="1"/>
    <col min="11" max="16384" width="9.7109375" style="3"/>
  </cols>
  <sheetData>
    <row r="1" spans="1:8" ht="20.100000000000001" customHeight="1" x14ac:dyDescent="0.2">
      <c r="A1" s="39" t="s">
        <v>8</v>
      </c>
      <c r="B1" s="40"/>
      <c r="C1" s="40"/>
      <c r="D1" s="40"/>
      <c r="E1" s="40"/>
      <c r="F1" s="40"/>
      <c r="G1" s="41"/>
      <c r="H1" s="1"/>
    </row>
    <row r="2" spans="1:8" ht="29.25" customHeight="1" x14ac:dyDescent="0.2">
      <c r="A2" s="42" t="s">
        <v>5</v>
      </c>
      <c r="B2" s="43"/>
      <c r="C2" s="43"/>
      <c r="D2" s="43"/>
      <c r="E2" s="43"/>
      <c r="F2" s="43"/>
      <c r="G2" s="44"/>
      <c r="H2" s="1"/>
    </row>
    <row r="3" spans="1:8" ht="29.25" customHeight="1" x14ac:dyDescent="0.2">
      <c r="A3" s="32"/>
      <c r="B3" s="33"/>
      <c r="C3" s="33"/>
      <c r="D3" s="33"/>
      <c r="E3" s="33"/>
      <c r="F3" s="45" t="s">
        <v>9</v>
      </c>
      <c r="G3" s="46"/>
      <c r="H3" s="1"/>
    </row>
    <row r="4" spans="1:8" ht="41.25" customHeight="1" x14ac:dyDescent="0.2">
      <c r="A4" s="17" t="s">
        <v>6</v>
      </c>
      <c r="B4" s="2" t="s">
        <v>4</v>
      </c>
      <c r="C4" s="2" t="s">
        <v>3</v>
      </c>
      <c r="D4" s="11" t="s">
        <v>0</v>
      </c>
      <c r="E4" s="11" t="s">
        <v>7</v>
      </c>
      <c r="F4" s="24" t="s">
        <v>1</v>
      </c>
      <c r="G4" s="29" t="s">
        <v>2</v>
      </c>
      <c r="H4" s="4"/>
    </row>
    <row r="5" spans="1:8" ht="27.75" customHeight="1" x14ac:dyDescent="0.2">
      <c r="A5" s="17">
        <v>1</v>
      </c>
      <c r="B5" s="12">
        <f>'[1]Summary of Quant'!B3</f>
        <v>2021.501</v>
      </c>
      <c r="C5" s="13" t="str">
        <f>'[1]Summary of Quant'!D3</f>
        <v>MOBILIZATION</v>
      </c>
      <c r="D5" s="14" t="str">
        <f>'[1]Summary of Quant'!E3</f>
        <v>LUMP SUM</v>
      </c>
      <c r="E5" s="16">
        <f>'[1]Summary of Quant'!F3</f>
        <v>1</v>
      </c>
      <c r="F5" s="25">
        <v>104850</v>
      </c>
      <c r="G5" s="30">
        <f>IF(E5=0,"",E5*F5)</f>
        <v>104850</v>
      </c>
      <c r="H5" s="5"/>
    </row>
    <row r="6" spans="1:8" ht="20.100000000000001" customHeight="1" x14ac:dyDescent="0.2">
      <c r="A6" s="17">
        <v>2</v>
      </c>
      <c r="B6" s="12">
        <f>'[1]Summary of Quant'!B4</f>
        <v>2102.5030000000002</v>
      </c>
      <c r="C6" s="13" t="str">
        <f>'[1]Summary of Quant'!D4</f>
        <v>PAVEMENT MARKING REMOVAL</v>
      </c>
      <c r="D6" s="14" t="str">
        <f>'[1]Summary of Quant'!E4</f>
        <v>LIN FT</v>
      </c>
      <c r="E6" s="16">
        <f>'[1]Summary of Quant'!F4</f>
        <v>1415</v>
      </c>
      <c r="F6" s="25">
        <v>0.8</v>
      </c>
      <c r="G6" s="30">
        <f t="shared" ref="G6:G20" si="0">IF(E6=0,"",E6*F6)</f>
        <v>1132</v>
      </c>
      <c r="H6" s="5"/>
    </row>
    <row r="7" spans="1:8" ht="20.100000000000001" customHeight="1" x14ac:dyDescent="0.2">
      <c r="A7" s="17">
        <v>3</v>
      </c>
      <c r="B7" s="12">
        <f>'[1]Summary of Quant'!B5</f>
        <v>2102.518</v>
      </c>
      <c r="C7" s="13" t="str">
        <f>'[1]Summary of Quant'!D5</f>
        <v>PAVEMENT MARKING REMOVAL</v>
      </c>
      <c r="D7" s="14" t="str">
        <f>'[1]Summary of Quant'!E5</f>
        <v>SQ FT</v>
      </c>
      <c r="E7" s="15">
        <f>'[1]Summary of Quant'!F5</f>
        <v>48</v>
      </c>
      <c r="F7" s="25">
        <v>3.5</v>
      </c>
      <c r="G7" s="30">
        <f t="shared" si="0"/>
        <v>168</v>
      </c>
      <c r="H7" s="5"/>
    </row>
    <row r="8" spans="1:8" ht="20.100000000000001" customHeight="1" x14ac:dyDescent="0.2">
      <c r="A8" s="17">
        <v>4</v>
      </c>
      <c r="B8" s="12">
        <f>'[1]Summary of Quant'!B6</f>
        <v>2104.502</v>
      </c>
      <c r="C8" s="13" t="str">
        <f>'[1]Summary of Quant'!D6</f>
        <v>REMOVE SIGN PANEL</v>
      </c>
      <c r="D8" s="14" t="str">
        <f>'[1]Summary of Quant'!E6</f>
        <v>EACH</v>
      </c>
      <c r="E8" s="15">
        <f>'[1]Summary of Quant'!F6</f>
        <v>2</v>
      </c>
      <c r="F8" s="25">
        <v>40</v>
      </c>
      <c r="G8" s="30">
        <f t="shared" si="0"/>
        <v>80</v>
      </c>
      <c r="H8" s="6"/>
    </row>
    <row r="9" spans="1:8" ht="20.100000000000001" customHeight="1" x14ac:dyDescent="0.2">
      <c r="A9" s="17">
        <v>5</v>
      </c>
      <c r="B9" s="12">
        <f>'[1]Summary of Quant'!B7</f>
        <v>2051.5010000000002</v>
      </c>
      <c r="C9" s="13" t="str">
        <f>'[1]Summary of Quant'!D7</f>
        <v>MAINT &amp; RESTORATION OF HAUL ROADS</v>
      </c>
      <c r="D9" s="14" t="str">
        <f>'[1]Summary of Quant'!E7</f>
        <v>LUMP SUM</v>
      </c>
      <c r="E9" s="15">
        <f>'[1]Summary of Quant'!F7</f>
        <v>1</v>
      </c>
      <c r="F9" s="25">
        <v>1</v>
      </c>
      <c r="G9" s="30">
        <f t="shared" si="0"/>
        <v>1</v>
      </c>
      <c r="H9" s="6"/>
    </row>
    <row r="10" spans="1:8" ht="20.100000000000001" customHeight="1" x14ac:dyDescent="0.2">
      <c r="A10" s="17">
        <v>6</v>
      </c>
      <c r="B10" s="12">
        <f>'[1]Summary of Quant'!B8</f>
        <v>2433.6019999999999</v>
      </c>
      <c r="C10" s="13" t="str">
        <f>'[1]Summary of Quant'!D8</f>
        <v>RECONSTRUCT BEAM ENDS</v>
      </c>
      <c r="D10" s="14" t="str">
        <f>'[1]Summary of Quant'!E8</f>
        <v>EACH</v>
      </c>
      <c r="E10" s="15">
        <f>'[1]Summary of Quant'!F8</f>
        <v>3</v>
      </c>
      <c r="F10" s="25">
        <v>50000</v>
      </c>
      <c r="G10" s="30">
        <f t="shared" si="0"/>
        <v>150000</v>
      </c>
      <c r="H10" s="6"/>
    </row>
    <row r="11" spans="1:8" ht="20.100000000000001" customHeight="1" x14ac:dyDescent="0.2">
      <c r="A11" s="17">
        <v>7</v>
      </c>
      <c r="B11" s="12">
        <f>'[1]Summary of Quant'!B9</f>
        <v>2433.6019999999999</v>
      </c>
      <c r="C11" s="13" t="str">
        <f>'[1]Summary of Quant'!D9</f>
        <v>RECONSTRUCTE DRAINAGE SYSTEM</v>
      </c>
      <c r="D11" s="14" t="str">
        <f>'[1]Summary of Quant'!E9</f>
        <v>EACH</v>
      </c>
      <c r="E11" s="15">
        <f>'[1]Summary of Quant'!F9</f>
        <v>1</v>
      </c>
      <c r="F11" s="25">
        <v>5000</v>
      </c>
      <c r="G11" s="30">
        <f t="shared" si="0"/>
        <v>5000</v>
      </c>
      <c r="H11" s="6"/>
    </row>
    <row r="12" spans="1:8" ht="20.100000000000001" customHeight="1" x14ac:dyDescent="0.2">
      <c r="A12" s="17">
        <v>8</v>
      </c>
      <c r="B12" s="12">
        <f>'[1]Summary of Quant'!B10</f>
        <v>2433.6030000000001</v>
      </c>
      <c r="C12" s="13" t="str">
        <f>'[1]Summary of Quant'!D10</f>
        <v>RECONSTRUCT EXPANSION JOINT TYPE E</v>
      </c>
      <c r="D12" s="14" t="str">
        <f>'[1]Summary of Quant'!E10</f>
        <v>LIN. FT.</v>
      </c>
      <c r="E12" s="15">
        <f>'[1]Summary of Quant'!F10</f>
        <v>59</v>
      </c>
      <c r="F12" s="25">
        <v>3000</v>
      </c>
      <c r="G12" s="30">
        <f t="shared" si="0"/>
        <v>177000</v>
      </c>
      <c r="H12" s="6"/>
    </row>
    <row r="13" spans="1:8" ht="20.100000000000001" customHeight="1" x14ac:dyDescent="0.2">
      <c r="A13" s="17">
        <v>9</v>
      </c>
      <c r="B13" s="12">
        <f>'[1]Summary of Quant'!B11</f>
        <v>2473.5030000000002</v>
      </c>
      <c r="C13" s="13" t="str">
        <f>'[1]Summary of Quant'!D11</f>
        <v>EXPANSION JOINT DEVICES TYPE 4</v>
      </c>
      <c r="D13" s="14" t="str">
        <f>'[1]Summary of Quant'!E11</f>
        <v>LIN. FT.</v>
      </c>
      <c r="E13" s="15">
        <f>'[1]Summary of Quant'!F11</f>
        <v>59</v>
      </c>
      <c r="F13" s="25">
        <v>350</v>
      </c>
      <c r="G13" s="30">
        <f t="shared" si="0"/>
        <v>20650</v>
      </c>
      <c r="H13" s="6"/>
    </row>
    <row r="14" spans="1:8" ht="20.100000000000001" customHeight="1" x14ac:dyDescent="0.2">
      <c r="A14" s="17">
        <v>10</v>
      </c>
      <c r="B14" s="12">
        <f>'[1]Summary of Quant'!B12</f>
        <v>2563.6010000000001</v>
      </c>
      <c r="C14" s="13" t="str">
        <f>'[1]Summary of Quant'!D12</f>
        <v>TRAFFIC CONTROL</v>
      </c>
      <c r="D14" s="14" t="str">
        <f>'[1]Summary of Quant'!E12</f>
        <v>LUMP SUM</v>
      </c>
      <c r="E14" s="15">
        <f>'[1]Summary of Quant'!F12</f>
        <v>1</v>
      </c>
      <c r="F14" s="25">
        <v>8900</v>
      </c>
      <c r="G14" s="30">
        <f t="shared" si="0"/>
        <v>8900</v>
      </c>
      <c r="H14" s="6"/>
    </row>
    <row r="15" spans="1:8" ht="20.100000000000001" customHeight="1" x14ac:dyDescent="0.2">
      <c r="A15" s="17">
        <v>11</v>
      </c>
      <c r="B15" s="12">
        <f>'[1]Summary of Quant'!B13</f>
        <v>2564.6179999999999</v>
      </c>
      <c r="C15" s="13" t="str">
        <f>'[1]Summary of Quant'!D13</f>
        <v>SIGN</v>
      </c>
      <c r="D15" s="14" t="str">
        <f>'[1]Summary of Quant'!E13</f>
        <v>SQ FT</v>
      </c>
      <c r="E15" s="15">
        <f>'[1]Summary of Quant'!F13</f>
        <v>14</v>
      </c>
      <c r="F15" s="25">
        <v>68</v>
      </c>
      <c r="G15" s="30">
        <f t="shared" si="0"/>
        <v>952</v>
      </c>
      <c r="H15" s="6"/>
    </row>
    <row r="16" spans="1:8" ht="20.100000000000001" customHeight="1" x14ac:dyDescent="0.2">
      <c r="A16" s="17">
        <v>12</v>
      </c>
      <c r="B16" s="12">
        <f>'[1]Summary of Quant'!B14</f>
        <v>2564.6179999999999</v>
      </c>
      <c r="C16" s="13" t="str">
        <f>'[1]Summary of Quant'!D14</f>
        <v>SIGN PANEL</v>
      </c>
      <c r="D16" s="14" t="str">
        <f>'[1]Summary of Quant'!E14</f>
        <v>SQ FT</v>
      </c>
      <c r="E16" s="15">
        <f>'[1]Summary of Quant'!F14</f>
        <v>3</v>
      </c>
      <c r="F16" s="25">
        <v>56</v>
      </c>
      <c r="G16" s="30">
        <f t="shared" si="0"/>
        <v>168</v>
      </c>
      <c r="H16" s="6"/>
    </row>
    <row r="17" spans="1:8" ht="20.100000000000001" customHeight="1" x14ac:dyDescent="0.2">
      <c r="A17" s="17">
        <v>13</v>
      </c>
      <c r="B17" s="12">
        <f>'[1]Summary of Quant'!B15</f>
        <v>2582.5030000000002</v>
      </c>
      <c r="C17" s="13" t="str">
        <f>'[1]Summary of Quant'!D15</f>
        <v>4" SOLID LINE MULTI-COMPONENT</v>
      </c>
      <c r="D17" s="14" t="str">
        <f>'[1]Summary of Quant'!E15</f>
        <v>LIN FT</v>
      </c>
      <c r="E17" s="15">
        <f>'[1]Summary of Quant'!F15</f>
        <v>3062</v>
      </c>
      <c r="F17" s="25">
        <v>3</v>
      </c>
      <c r="G17" s="30">
        <f t="shared" si="0"/>
        <v>9186</v>
      </c>
      <c r="H17" s="6"/>
    </row>
    <row r="18" spans="1:8" ht="20.100000000000001" customHeight="1" x14ac:dyDescent="0.2">
      <c r="A18" s="17">
        <v>14</v>
      </c>
      <c r="B18" s="12">
        <f>'[1]Summary of Quant'!B16</f>
        <v>2582.5030000000002</v>
      </c>
      <c r="C18" s="13" t="str">
        <f>'[1]Summary of Quant'!D16</f>
        <v>8" SOLID LINE MULTI-COMPONENT</v>
      </c>
      <c r="D18" s="14" t="str">
        <f>'[1]Summary of Quant'!E16</f>
        <v>LIN FT</v>
      </c>
      <c r="E18" s="15">
        <f>'[1]Summary of Quant'!F16</f>
        <v>295</v>
      </c>
      <c r="F18" s="25">
        <v>11</v>
      </c>
      <c r="G18" s="30">
        <f t="shared" si="0"/>
        <v>3245</v>
      </c>
      <c r="H18" s="5"/>
    </row>
    <row r="19" spans="1:8" ht="20.100000000000001" customHeight="1" x14ac:dyDescent="0.2">
      <c r="A19" s="17">
        <v>15</v>
      </c>
      <c r="B19" s="12">
        <f>'[1]Summary of Quant'!B17</f>
        <v>2582.5030000000002</v>
      </c>
      <c r="C19" s="13" t="str">
        <f>'[1]Summary of Quant'!D17</f>
        <v>4" DOUBLE SOLID LINE MULTI-COMPONENT</v>
      </c>
      <c r="D19" s="14" t="str">
        <f>'[1]Summary of Quant'!E17</f>
        <v>LIN FT</v>
      </c>
      <c r="E19" s="15">
        <f>'[1]Summary of Quant'!F17</f>
        <v>1120</v>
      </c>
      <c r="F19" s="25">
        <v>6</v>
      </c>
      <c r="G19" s="30">
        <f t="shared" si="0"/>
        <v>6720</v>
      </c>
      <c r="H19" s="5"/>
    </row>
    <row r="20" spans="1:8" ht="37.5" customHeight="1" thickBot="1" x14ac:dyDescent="0.25">
      <c r="A20" s="18">
        <v>16</v>
      </c>
      <c r="B20" s="19">
        <f>'[1]Summary of Quant'!B18</f>
        <v>2582.518</v>
      </c>
      <c r="C20" s="20" t="str">
        <f>'[1]Summary of Quant'!D18</f>
        <v>PAVEMENT MESSAGE PREFORM THERMOPLASTIC GROUND IN</v>
      </c>
      <c r="D20" s="21" t="str">
        <f>'[1]Summary of Quant'!E18</f>
        <v>SQ FT</v>
      </c>
      <c r="E20" s="22">
        <f>'[1]Summary of Quant'!F18</f>
        <v>45</v>
      </c>
      <c r="F20" s="26">
        <v>75</v>
      </c>
      <c r="G20" s="31">
        <f t="shared" si="0"/>
        <v>3375</v>
      </c>
      <c r="H20" s="5"/>
    </row>
    <row r="21" spans="1:8" ht="60" customHeight="1" thickBot="1" x14ac:dyDescent="0.25">
      <c r="A21" s="23">
        <v>17</v>
      </c>
      <c r="B21" s="34" t="s">
        <v>10</v>
      </c>
      <c r="C21" s="35"/>
      <c r="D21" s="35"/>
      <c r="E21" s="36"/>
      <c r="F21" s="37">
        <f>SUM(G5:G20)</f>
        <v>491427</v>
      </c>
      <c r="G21" s="38"/>
      <c r="H21" s="7"/>
    </row>
    <row r="22" spans="1:8" ht="12.95" customHeight="1" x14ac:dyDescent="0.2">
      <c r="B22" s="8"/>
      <c r="C22" s="9"/>
      <c r="D22" s="10"/>
      <c r="E22" s="10"/>
      <c r="F22" s="28"/>
      <c r="G22" s="28"/>
      <c r="H22" s="9"/>
    </row>
    <row r="23" spans="1:8" ht="12.95" customHeight="1" x14ac:dyDescent="0.2">
      <c r="B23" s="8"/>
      <c r="C23" s="9"/>
      <c r="D23" s="10"/>
      <c r="E23" s="10"/>
      <c r="F23" s="28"/>
      <c r="G23" s="28"/>
      <c r="H23" s="9"/>
    </row>
    <row r="24" spans="1:8" ht="12.95" customHeight="1" x14ac:dyDescent="0.2">
      <c r="B24" s="8"/>
      <c r="C24" s="9"/>
      <c r="D24" s="10"/>
      <c r="E24" s="10"/>
      <c r="F24" s="28"/>
      <c r="G24" s="28"/>
      <c r="H24" s="9"/>
    </row>
    <row r="25" spans="1:8" ht="12.95" customHeight="1" x14ac:dyDescent="0.2">
      <c r="B25" s="9"/>
      <c r="C25" s="9"/>
      <c r="D25" s="10"/>
      <c r="E25" s="10"/>
      <c r="F25" s="28"/>
      <c r="G25" s="28"/>
      <c r="H25" s="9"/>
    </row>
    <row r="26" spans="1:8" ht="12.95" customHeight="1" x14ac:dyDescent="0.2">
      <c r="B26" s="9"/>
      <c r="C26" s="9"/>
      <c r="D26" s="10"/>
      <c r="E26" s="10"/>
      <c r="F26" s="28"/>
      <c r="G26" s="28"/>
      <c r="H26" s="9"/>
    </row>
    <row r="27" spans="1:8" ht="12.95" customHeight="1" x14ac:dyDescent="0.2">
      <c r="B27" s="9"/>
      <c r="C27" s="9"/>
      <c r="D27" s="10"/>
      <c r="E27" s="10"/>
      <c r="F27" s="28"/>
      <c r="G27" s="28"/>
      <c r="H27" s="9"/>
    </row>
    <row r="28" spans="1:8" ht="12.95" customHeight="1" x14ac:dyDescent="0.2">
      <c r="B28" s="9"/>
      <c r="C28" s="9"/>
      <c r="D28" s="10"/>
      <c r="E28" s="10"/>
      <c r="F28" s="28"/>
      <c r="G28" s="28"/>
      <c r="H28" s="9"/>
    </row>
    <row r="29" spans="1:8" ht="12.95" customHeight="1" x14ac:dyDescent="0.2">
      <c r="B29" s="9"/>
      <c r="C29" s="9"/>
      <c r="D29" s="10"/>
      <c r="E29" s="10"/>
      <c r="F29" s="28"/>
      <c r="G29" s="28"/>
      <c r="H29" s="9"/>
    </row>
    <row r="30" spans="1:8" ht="12.95" customHeight="1" x14ac:dyDescent="0.2">
      <c r="B30" s="9"/>
      <c r="C30" s="9"/>
      <c r="D30" s="10"/>
      <c r="E30" s="10"/>
      <c r="F30" s="28"/>
      <c r="G30" s="28"/>
      <c r="H30" s="9"/>
    </row>
    <row r="31" spans="1:8" x14ac:dyDescent="0.2">
      <c r="C31" s="9"/>
      <c r="D31" s="10"/>
      <c r="E31" s="10"/>
      <c r="F31" s="28"/>
      <c r="G31" s="28"/>
      <c r="H31" s="9"/>
    </row>
    <row r="32" spans="1:8" x14ac:dyDescent="0.2">
      <c r="C32" s="9"/>
      <c r="D32" s="10"/>
      <c r="E32" s="10"/>
      <c r="F32" s="28"/>
      <c r="G32" s="28"/>
      <c r="H32" s="9"/>
    </row>
    <row r="33" spans="3:8" x14ac:dyDescent="0.2">
      <c r="C33" s="9"/>
      <c r="D33" s="10"/>
      <c r="E33" s="10"/>
      <c r="F33" s="28"/>
      <c r="G33" s="28"/>
      <c r="H33" s="9"/>
    </row>
    <row r="34" spans="3:8" x14ac:dyDescent="0.2">
      <c r="C34" s="9"/>
      <c r="D34" s="10"/>
      <c r="E34" s="10"/>
      <c r="F34" s="28"/>
      <c r="G34" s="28"/>
      <c r="H34" s="9"/>
    </row>
    <row r="35" spans="3:8" x14ac:dyDescent="0.2">
      <c r="C35" s="9"/>
      <c r="D35" s="10"/>
      <c r="E35" s="10"/>
      <c r="F35" s="28"/>
      <c r="G35" s="28"/>
      <c r="H35" s="9"/>
    </row>
    <row r="36" spans="3:8" x14ac:dyDescent="0.2">
      <c r="C36" s="9"/>
      <c r="D36" s="10"/>
      <c r="E36" s="10"/>
      <c r="F36" s="28"/>
      <c r="G36" s="28"/>
      <c r="H36" s="9"/>
    </row>
  </sheetData>
  <sheetProtection formatCells="0"/>
  <mergeCells count="5">
    <mergeCell ref="B21:E21"/>
    <mergeCell ref="F21:G21"/>
    <mergeCell ref="A1:G1"/>
    <mergeCell ref="A2:G2"/>
    <mergeCell ref="F3:G3"/>
  </mergeCells>
  <pageMargins left="0.7" right="0.7" top="0.75" bottom="0.75" header="0.3" footer="0.3"/>
  <pageSetup scale="59" fitToHeight="0" orientation="portrait" r:id="rId1"/>
  <headerFooter alignWithMargins="0">
    <oddFooter>&amp;R&amp;Z&amp;F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F23E9F-A10E-4224-B1E4-2397E72EBD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DFC95D-1770-4E8C-8012-7D7CB70B27B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1c673c-5ca3-4a05-9f09-f15bea49d2c4"/>
    <ds:schemaRef ds:uri="926a17e6-f857-4f36-a0cf-6aeb21230cdf"/>
  </ds:schemaRefs>
</ds:datastoreItem>
</file>

<file path=customXml/itemProps3.xml><?xml version="1.0" encoding="utf-8"?>
<ds:datastoreItem xmlns:ds="http://schemas.openxmlformats.org/officeDocument/2006/customXml" ds:itemID="{35ED821A-7797-4B3D-9C49-47445803E6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BR62666</vt:lpstr>
      <vt:lpstr>'BR62666'!Print_Area</vt:lpstr>
      <vt:lpstr>'BR62666'!Print_Area_MI</vt:lpstr>
    </vt:vector>
  </TitlesOfParts>
  <Company>SRF Consulting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Swehla</dc:creator>
  <cp:lastModifiedBy>Queenie Tran</cp:lastModifiedBy>
  <cp:lastPrinted>2019-01-25T16:04:57Z</cp:lastPrinted>
  <dcterms:created xsi:type="dcterms:W3CDTF">1999-12-15T19:37:07Z</dcterms:created>
  <dcterms:modified xsi:type="dcterms:W3CDTF">2025-06-04T19:40:06Z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