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600-21-RFB-PW-MACKUBIN SEWER CLEANNING-GIRMA DAKA/"/>
    </mc:Choice>
  </mc:AlternateContent>
  <xr:revisionPtr revIDLastSave="110" documentId="8_{2A0E0B29-B827-482B-8613-9744222D82DE}" xr6:coauthVersionLast="47" xr6:coauthVersionMax="47" xr10:uidLastSave="{FE6BBB37-1756-4597-99D6-159440FB4FD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ESRI_MAPINFO_SHEET" sheetId="4" state="veryHidden" r:id="rId4"/>
  </sheets>
  <definedNames>
    <definedName name="_xlnm.Print_Area" localSheetId="0">Sheet1!$B$2:$G$47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" i="1" l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26" i="1"/>
  <c r="K7" i="1"/>
  <c r="K8" i="1"/>
  <c r="K9" i="1"/>
  <c r="K10" i="1"/>
  <c r="K11" i="1"/>
  <c r="K12" i="1"/>
  <c r="J23" i="1" s="1"/>
  <c r="K13" i="1"/>
  <c r="K14" i="1"/>
  <c r="K15" i="1"/>
  <c r="K16" i="1"/>
  <c r="K17" i="1"/>
  <c r="K18" i="1"/>
  <c r="K19" i="1"/>
  <c r="K20" i="1"/>
  <c r="K21" i="1"/>
  <c r="K22" i="1"/>
  <c r="K6" i="1"/>
  <c r="H46" i="1"/>
  <c r="H47" i="1" s="1"/>
  <c r="H23" i="1"/>
  <c r="J47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G6" i="1"/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27" i="1"/>
  <c r="G26" i="1"/>
  <c r="G13" i="1"/>
  <c r="G8" i="1"/>
  <c r="G9" i="1"/>
  <c r="G10" i="1"/>
  <c r="G11" i="1"/>
  <c r="G12" i="1"/>
  <c r="G22" i="1"/>
  <c r="G14" i="1"/>
  <c r="G15" i="1"/>
  <c r="G16" i="1"/>
  <c r="G17" i="1"/>
  <c r="G18" i="1"/>
  <c r="G19" i="1"/>
  <c r="G20" i="1"/>
  <c r="G21" i="1"/>
  <c r="G7" i="1"/>
  <c r="F46" i="1" l="1"/>
  <c r="F23" i="1"/>
  <c r="F47" i="1" l="1"/>
</calcChain>
</file>

<file path=xl/sharedStrings.xml><?xml version="1.0" encoding="utf-8"?>
<sst xmlns="http://schemas.openxmlformats.org/spreadsheetml/2006/main" count="105" uniqueCount="55">
  <si>
    <t>ITEM NO</t>
  </si>
  <si>
    <t>ITEM</t>
  </si>
  <si>
    <t>UNIT</t>
  </si>
  <si>
    <t>APPROX. QTY.</t>
  </si>
  <si>
    <t>LUMP SUM</t>
  </si>
  <si>
    <t xml:space="preserve">CLEANING AND TV INSPECTION OF 8" SANITARY SEWER </t>
  </si>
  <si>
    <t>L.F.</t>
  </si>
  <si>
    <t xml:space="preserve">CLEANING AND TV INSPECTION OF 12" SANITARY SEWER </t>
  </si>
  <si>
    <t xml:space="preserve">CLEANING AND TV INSPECTION OF 15" SANITARY SEWER </t>
  </si>
  <si>
    <t xml:space="preserve">CLEANING AND TV INSPECTION OF 18" SANITARY SEWER </t>
  </si>
  <si>
    <t xml:space="preserve">CLEANING AND TV INSPECTION OF 36" SANITARY SEWER </t>
  </si>
  <si>
    <t xml:space="preserve">TV INSPECTION OF 12" STORM SEWER </t>
  </si>
  <si>
    <t xml:space="preserve">TV INSPECTION OF 15" STORM SEWER </t>
  </si>
  <si>
    <t xml:space="preserve">TV INSPECTION OF 18" STORM SEWER </t>
  </si>
  <si>
    <t xml:space="preserve">TV INSPECTION OF 21" STORM SEWER </t>
  </si>
  <si>
    <t xml:space="preserve">TV INSPECTION OF 24" STORM SEWER </t>
  </si>
  <si>
    <t xml:space="preserve">TV INSPECTION OF 27" STORM SEWER </t>
  </si>
  <si>
    <t xml:space="preserve">TV INSPECTION OF 30" STORM SEWER </t>
  </si>
  <si>
    <t xml:space="preserve">TV INSPECTION OF 33" STORM SEWER </t>
  </si>
  <si>
    <t xml:space="preserve">TV INSPECTION OF 36" STORM SEWER </t>
  </si>
  <si>
    <t xml:space="preserve">TV INSPECTION OF 42" STORM SEWER </t>
  </si>
  <si>
    <t xml:space="preserve">TV INSPECTION OF 48" STORM SEWER </t>
  </si>
  <si>
    <t xml:space="preserve">TV INSPECTION OF 54" STORM SEWER </t>
  </si>
  <si>
    <t xml:space="preserve">TV INSPECTION OF 60" STORM SEWER </t>
  </si>
  <si>
    <t xml:space="preserve">TV INSPECTION OF 72" STORM SEWER </t>
  </si>
  <si>
    <t xml:space="preserve">CLEANING AND TV INSPECTION OF 10" SANITARY SEWER </t>
  </si>
  <si>
    <t>Amount</t>
  </si>
  <si>
    <t>MOBLIZATION &amp; SETUPS COST</t>
  </si>
  <si>
    <t>SETUP COST</t>
  </si>
  <si>
    <t xml:space="preserve">CLEANING AND TV INSPECTION OF 21" SANITARY SEWER </t>
  </si>
  <si>
    <t xml:space="preserve">CLEANING AND TV INSPECTION OF 24" SANITARY SEWER </t>
  </si>
  <si>
    <t xml:space="preserve">CLEANING AND TV INSPECTION OF 27" SANITARY SEWER </t>
  </si>
  <si>
    <t xml:space="preserve">CLEANING AND TV INSPECTION OF 30" SANITARY SEWER </t>
  </si>
  <si>
    <t xml:space="preserve">CLEANING AND TV INSPECTION OF 33" SANITARY SEWER </t>
  </si>
  <si>
    <t xml:space="preserve">CLEANING AND TV INSPECTION OF 9" SANITARY SEWER </t>
  </si>
  <si>
    <t xml:space="preserve">CLEANING AND TV INSPECTION OF 20" SANITARY SEWER </t>
  </si>
  <si>
    <t xml:space="preserve">CLEANING AND TV INSPECTION OF 48" SANITARY SEWER </t>
  </si>
  <si>
    <t xml:space="preserve">CLEANING AND TV INSPECTION OF 54" SANITARY SEWER </t>
  </si>
  <si>
    <t xml:space="preserve">CLEANING AND TV INSPECTION OF 60" SANITARY SEWER </t>
  </si>
  <si>
    <t xml:space="preserve">TV INSPECTION OF 20" STORM SEWER </t>
  </si>
  <si>
    <t xml:space="preserve">TV INSPECTION OF 44" STORM SEWER </t>
  </si>
  <si>
    <t xml:space="preserve">TV INSPECTION OF 51" STORM SEWER </t>
  </si>
  <si>
    <t xml:space="preserve">TV INSPECTION OF 76" STORM SEWER </t>
  </si>
  <si>
    <t xml:space="preserve">TV INSPECTION OF 78" STORM SEWER </t>
  </si>
  <si>
    <t>Bid Schedule for Mackubin \ Larpenteur - Sanitary Sewers Cleaning and TV Inspection</t>
  </si>
  <si>
    <t>Bid Schedule for Mackubin \ Larpenteur - Storm Sewer TV Inspection</t>
  </si>
  <si>
    <t>Unit Price Amount</t>
  </si>
  <si>
    <t>Line No.</t>
  </si>
  <si>
    <t>Total Bid Amount for Sanitary Sewer Cleaning &amp; TV Inspection</t>
  </si>
  <si>
    <t>Total Bid Amount for Mackubin \ Larpenteur - Storm Sewer TV Inspection</t>
  </si>
  <si>
    <t>Total Bidding Amount
Plesae enter this amount on Line Response on Supplier Portal via www.stpaulbids.com</t>
  </si>
  <si>
    <t>BID FORM SUMMARY EVENT 1600</t>
  </si>
  <si>
    <t>American Environmental</t>
  </si>
  <si>
    <t>Equix Integrity</t>
  </si>
  <si>
    <t>National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</si>
</sst>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8" applyNumberFormat="0" applyAlignment="0" applyProtection="0"/>
    <xf numFmtId="0" fontId="14" fillId="6" borderId="9" applyNumberFormat="0" applyAlignment="0" applyProtection="0"/>
    <xf numFmtId="0" fontId="15" fillId="6" borderId="8" applyNumberFormat="0" applyAlignment="0" applyProtection="0"/>
    <xf numFmtId="0" fontId="16" fillId="0" borderId="10" applyNumberFormat="0" applyFill="0" applyAlignment="0" applyProtection="0"/>
    <xf numFmtId="0" fontId="17" fillId="7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3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5" fillId="0" borderId="0"/>
    <xf numFmtId="0" fontId="1" fillId="0" borderId="0"/>
    <xf numFmtId="0" fontId="5" fillId="0" borderId="0"/>
    <xf numFmtId="0" fontId="5" fillId="8" borderId="12" applyNumberFormat="0" applyFont="0" applyAlignment="0" applyProtection="0"/>
  </cellStyleXfs>
  <cellXfs count="68">
    <xf numFmtId="0" fontId="0" fillId="0" borderId="0" xfId="0"/>
    <xf numFmtId="0" fontId="31" fillId="33" borderId="1" xfId="2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164" fontId="24" fillId="33" borderId="18" xfId="1" applyNumberFormat="1" applyFont="1" applyFill="1" applyBorder="1" applyAlignment="1">
      <alignment horizontal="center" vertical="center" wrapText="1"/>
    </xf>
    <xf numFmtId="164" fontId="24" fillId="33" borderId="4" xfId="1" applyNumberFormat="1" applyFont="1" applyFill="1" applyBorder="1" applyAlignment="1">
      <alignment horizontal="center" vertical="center" wrapText="1"/>
    </xf>
    <xf numFmtId="164" fontId="24" fillId="33" borderId="3" xfId="1" applyNumberFormat="1" applyFont="1" applyFill="1" applyBorder="1" applyAlignment="1">
      <alignment horizontal="center" vertical="center" wrapText="1"/>
    </xf>
    <xf numFmtId="164" fontId="31" fillId="33" borderId="1" xfId="2" applyNumberFormat="1" applyFont="1" applyFill="1" applyBorder="1" applyAlignment="1">
      <alignment horizontal="center" vertical="center" wrapText="1"/>
    </xf>
    <xf numFmtId="165" fontId="31" fillId="33" borderId="1" xfId="1" applyNumberFormat="1" applyFont="1" applyFill="1" applyBorder="1" applyAlignment="1">
      <alignment horizontal="center" vertical="center" wrapText="1"/>
    </xf>
    <xf numFmtId="165" fontId="31" fillId="33" borderId="17" xfId="1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32" fillId="33" borderId="16" xfId="0" applyFont="1" applyFill="1" applyBorder="1" applyAlignment="1">
      <alignment wrapText="1"/>
    </xf>
    <xf numFmtId="0" fontId="28" fillId="33" borderId="1" xfId="45" applyFont="1" applyFill="1" applyBorder="1" applyAlignment="1">
      <alignment horizontal="center" wrapText="1"/>
    </xf>
    <xf numFmtId="0" fontId="28" fillId="33" borderId="1" xfId="47" applyFont="1" applyFill="1" applyBorder="1" applyAlignment="1">
      <alignment wrapText="1"/>
    </xf>
    <xf numFmtId="1" fontId="28" fillId="33" borderId="1" xfId="45" applyNumberFormat="1" applyFont="1" applyFill="1" applyBorder="1" applyAlignment="1">
      <alignment wrapText="1"/>
    </xf>
    <xf numFmtId="165" fontId="28" fillId="33" borderId="1" xfId="1" applyNumberFormat="1" applyFont="1" applyFill="1" applyBorder="1" applyAlignment="1">
      <alignment wrapText="1"/>
    </xf>
    <xf numFmtId="165" fontId="28" fillId="33" borderId="17" xfId="1" applyNumberFormat="1" applyFont="1" applyFill="1" applyBorder="1" applyAlignment="1">
      <alignment wrapText="1"/>
    </xf>
    <xf numFmtId="0" fontId="22" fillId="0" borderId="0" xfId="0" applyFont="1" applyAlignment="1">
      <alignment wrapText="1"/>
    </xf>
    <xf numFmtId="0" fontId="28" fillId="33" borderId="1" xfId="45" applyFont="1" applyFill="1" applyBorder="1" applyAlignment="1">
      <alignment wrapText="1"/>
    </xf>
    <xf numFmtId="1" fontId="32" fillId="33" borderId="1" xfId="48" applyNumberFormat="1" applyFont="1" applyFill="1" applyBorder="1" applyAlignment="1">
      <alignment wrapText="1"/>
    </xf>
    <xf numFmtId="0" fontId="26" fillId="33" borderId="16" xfId="0" applyFont="1" applyFill="1" applyBorder="1" applyAlignment="1">
      <alignment wrapText="1"/>
    </xf>
    <xf numFmtId="0" fontId="29" fillId="33" borderId="2" xfId="45" applyFont="1" applyFill="1" applyBorder="1" applyAlignment="1">
      <alignment horizontal="center" wrapText="1"/>
    </xf>
    <xf numFmtId="0" fontId="29" fillId="33" borderId="4" xfId="45" applyFont="1" applyFill="1" applyBorder="1" applyAlignment="1">
      <alignment horizontal="center" wrapText="1"/>
    </xf>
    <xf numFmtId="164" fontId="29" fillId="33" borderId="4" xfId="1" applyNumberFormat="1" applyFont="1" applyFill="1" applyBorder="1" applyAlignment="1">
      <alignment wrapText="1"/>
    </xf>
    <xf numFmtId="164" fontId="29" fillId="33" borderId="19" xfId="1" applyNumberFormat="1" applyFont="1" applyFill="1" applyBorder="1" applyAlignment="1">
      <alignment wrapText="1"/>
    </xf>
    <xf numFmtId="0" fontId="27" fillId="0" borderId="0" xfId="0" applyFont="1" applyAlignment="1">
      <alignment horizontal="center" wrapText="1"/>
    </xf>
    <xf numFmtId="164" fontId="28" fillId="33" borderId="1" xfId="0" applyNumberFormat="1" applyFont="1" applyFill="1" applyBorder="1" applyAlignment="1">
      <alignment horizontal="center" wrapText="1"/>
    </xf>
    <xf numFmtId="0" fontId="28" fillId="33" borderId="1" xfId="0" applyFont="1" applyFill="1" applyBorder="1" applyAlignment="1">
      <alignment wrapText="1"/>
    </xf>
    <xf numFmtId="0" fontId="28" fillId="33" borderId="1" xfId="0" applyFont="1" applyFill="1" applyBorder="1" applyAlignment="1">
      <alignment horizontal="center" wrapText="1"/>
    </xf>
    <xf numFmtId="1" fontId="28" fillId="33" borderId="1" xfId="0" applyNumberFormat="1" applyFont="1" applyFill="1" applyBorder="1" applyAlignment="1">
      <alignment wrapText="1"/>
    </xf>
    <xf numFmtId="0" fontId="28" fillId="33" borderId="1" xfId="1" applyFont="1" applyFill="1" applyBorder="1" applyAlignment="1">
      <alignment horizontal="center" wrapText="1"/>
    </xf>
    <xf numFmtId="0" fontId="28" fillId="33" borderId="1" xfId="1" applyFont="1" applyFill="1" applyBorder="1" applyAlignment="1">
      <alignment wrapText="1"/>
    </xf>
    <xf numFmtId="0" fontId="26" fillId="33" borderId="20" xfId="0" applyFont="1" applyFill="1" applyBorder="1" applyAlignment="1">
      <alignment wrapText="1"/>
    </xf>
    <xf numFmtId="0" fontId="30" fillId="33" borderId="14" xfId="0" applyFont="1" applyFill="1" applyBorder="1" applyAlignment="1">
      <alignment wrapText="1"/>
    </xf>
    <xf numFmtId="0" fontId="32" fillId="0" borderId="0" xfId="0" applyFont="1" applyAlignment="1">
      <alignment wrapText="1"/>
    </xf>
    <xf numFmtId="164" fontId="25" fillId="0" borderId="0" xfId="0" applyNumberFormat="1" applyFont="1" applyAlignment="1">
      <alignment wrapText="1"/>
    </xf>
    <xf numFmtId="165" fontId="25" fillId="0" borderId="0" xfId="0" applyNumberFormat="1" applyFont="1" applyAlignment="1">
      <alignment wrapText="1"/>
    </xf>
    <xf numFmtId="165" fontId="29" fillId="33" borderId="24" xfId="1" applyNumberFormat="1" applyFont="1" applyFill="1" applyBorder="1" applyAlignment="1">
      <alignment horizontal="center" wrapText="1"/>
    </xf>
    <xf numFmtId="165" fontId="29" fillId="33" borderId="25" xfId="1" applyNumberFormat="1" applyFont="1" applyFill="1" applyBorder="1" applyAlignment="1">
      <alignment horizontal="center" wrapText="1"/>
    </xf>
    <xf numFmtId="165" fontId="23" fillId="34" borderId="26" xfId="1" applyNumberFormat="1" applyFont="1" applyFill="1" applyBorder="1" applyAlignment="1">
      <alignment horizontal="center" wrapText="1"/>
    </xf>
    <xf numFmtId="165" fontId="23" fillId="34" borderId="27" xfId="1" applyNumberFormat="1" applyFont="1" applyFill="1" applyBorder="1" applyAlignment="1">
      <alignment horizontal="center" wrapText="1"/>
    </xf>
    <xf numFmtId="165" fontId="29" fillId="33" borderId="4" xfId="1" applyNumberFormat="1" applyFont="1" applyFill="1" applyBorder="1" applyAlignment="1">
      <alignment horizontal="center" wrapText="1"/>
    </xf>
    <xf numFmtId="165" fontId="29" fillId="33" borderId="19" xfId="1" applyNumberFormat="1" applyFont="1" applyFill="1" applyBorder="1" applyAlignment="1">
      <alignment horizontal="center" wrapText="1"/>
    </xf>
    <xf numFmtId="0" fontId="29" fillId="33" borderId="24" xfId="1" applyFont="1" applyFill="1" applyBorder="1" applyAlignment="1">
      <alignment horizontal="center" wrapText="1"/>
    </xf>
    <xf numFmtId="0" fontId="29" fillId="33" borderId="28" xfId="1" applyFont="1" applyFill="1" applyBorder="1" applyAlignment="1">
      <alignment horizontal="center" wrapText="1"/>
    </xf>
    <xf numFmtId="0" fontId="29" fillId="33" borderId="29" xfId="1" applyFont="1" applyFill="1" applyBorder="1" applyAlignment="1">
      <alignment horizontal="center" wrapText="1"/>
    </xf>
    <xf numFmtId="0" fontId="29" fillId="33" borderId="26" xfId="1" applyFont="1" applyFill="1" applyBorder="1" applyAlignment="1">
      <alignment horizontal="center" wrapText="1"/>
    </xf>
    <xf numFmtId="0" fontId="29" fillId="33" borderId="30" xfId="1" applyFont="1" applyFill="1" applyBorder="1" applyAlignment="1">
      <alignment horizontal="center" wrapText="1"/>
    </xf>
    <xf numFmtId="0" fontId="29" fillId="33" borderId="31" xfId="1" applyFont="1" applyFill="1" applyBorder="1" applyAlignment="1">
      <alignment horizontal="center" wrapText="1"/>
    </xf>
    <xf numFmtId="164" fontId="24" fillId="33" borderId="32" xfId="1" applyNumberFormat="1" applyFont="1" applyFill="1" applyBorder="1" applyAlignment="1">
      <alignment horizontal="center" vertical="center" wrapText="1"/>
    </xf>
    <xf numFmtId="164" fontId="24" fillId="33" borderId="33" xfId="1" applyNumberFormat="1" applyFont="1" applyFill="1" applyBorder="1" applyAlignment="1">
      <alignment horizontal="center" vertical="center" wrapText="1"/>
    </xf>
    <xf numFmtId="164" fontId="24" fillId="33" borderId="34" xfId="1" applyNumberFormat="1" applyFont="1" applyFill="1" applyBorder="1" applyAlignment="1">
      <alignment horizontal="center" vertical="center" wrapText="1"/>
    </xf>
    <xf numFmtId="164" fontId="29" fillId="33" borderId="18" xfId="1" applyNumberFormat="1" applyFont="1" applyFill="1" applyBorder="1" applyAlignment="1">
      <alignment horizontal="center" wrapText="1"/>
    </xf>
    <xf numFmtId="164" fontId="29" fillId="33" borderId="4" xfId="1" applyNumberFormat="1" applyFont="1" applyFill="1" applyBorder="1" applyAlignment="1">
      <alignment horizontal="center" wrapText="1"/>
    </xf>
    <xf numFmtId="164" fontId="24" fillId="33" borderId="35" xfId="1" applyNumberFormat="1" applyFont="1" applyFill="1" applyBorder="1" applyAlignment="1">
      <alignment horizontal="center" vertical="center" wrapText="1"/>
    </xf>
    <xf numFmtId="164" fontId="24" fillId="33" borderId="36" xfId="1" applyNumberFormat="1" applyFont="1" applyFill="1" applyBorder="1" applyAlignment="1">
      <alignment horizontal="center" vertical="center" wrapText="1"/>
    </xf>
    <xf numFmtId="0" fontId="33" fillId="33" borderId="21" xfId="0" applyFont="1" applyFill="1" applyBorder="1" applyAlignment="1">
      <alignment horizontal="center" wrapText="1"/>
    </xf>
    <xf numFmtId="164" fontId="31" fillId="33" borderId="22" xfId="2" applyNumberFormat="1" applyFont="1" applyFill="1" applyBorder="1" applyAlignment="1">
      <alignment horizontal="center" vertical="center" wrapText="1"/>
    </xf>
    <xf numFmtId="0" fontId="31" fillId="33" borderId="22" xfId="2" applyFont="1" applyFill="1" applyBorder="1" applyAlignment="1">
      <alignment horizontal="center" vertical="center" wrapText="1"/>
    </xf>
    <xf numFmtId="165" fontId="31" fillId="33" borderId="22" xfId="1" applyNumberFormat="1" applyFont="1" applyFill="1" applyBorder="1" applyAlignment="1">
      <alignment horizontal="center" vertical="center" wrapText="1"/>
    </xf>
    <xf numFmtId="165" fontId="31" fillId="33" borderId="23" xfId="1" applyNumberFormat="1" applyFont="1" applyFill="1" applyBorder="1" applyAlignment="1">
      <alignment horizontal="center" vertical="center" wrapText="1"/>
    </xf>
    <xf numFmtId="0" fontId="34" fillId="0" borderId="37" xfId="0" applyFont="1" applyBorder="1" applyAlignment="1">
      <alignment horizontal="center" wrapText="1"/>
    </xf>
    <xf numFmtId="0" fontId="34" fillId="0" borderId="15" xfId="0" applyFont="1" applyBorder="1" applyAlignment="1">
      <alignment horizontal="center" wrapText="1"/>
    </xf>
    <xf numFmtId="0" fontId="34" fillId="0" borderId="38" xfId="0" applyFont="1" applyBorder="1" applyAlignment="1">
      <alignment horizontal="center" wrapText="1"/>
    </xf>
    <xf numFmtId="0" fontId="30" fillId="33" borderId="39" xfId="0" applyFont="1" applyFill="1" applyBorder="1" applyAlignment="1">
      <alignment horizontal="center" wrapText="1"/>
    </xf>
    <xf numFmtId="0" fontId="30" fillId="33" borderId="28" xfId="0" applyFont="1" applyFill="1" applyBorder="1" applyAlignment="1">
      <alignment horizontal="center" wrapText="1"/>
    </xf>
    <xf numFmtId="0" fontId="30" fillId="33" borderId="29" xfId="0" applyFont="1" applyFill="1" applyBorder="1" applyAlignment="1">
      <alignment horizontal="center" wrapText="1"/>
    </xf>
    <xf numFmtId="164" fontId="24" fillId="33" borderId="40" xfId="1" applyNumberFormat="1" applyFont="1" applyFill="1" applyBorder="1" applyAlignment="1">
      <alignment horizontal="center" vertical="center" wrapText="1"/>
    </xf>
    <xf numFmtId="164" fontId="24" fillId="33" borderId="41" xfId="1" applyNumberFormat="1" applyFont="1" applyFill="1" applyBorder="1" applyAlignment="1">
      <alignment horizontal="center" vertical="center" wrapText="1"/>
    </xf>
  </cellXfs>
  <cellStyles count="5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00000000-0005-0000-0000-000025000000}"/>
    <cellStyle name="Normal 2 2" xfId="3" xr:uid="{00000000-0005-0000-0000-000026000000}"/>
    <cellStyle name="Normal 2 2 2" xfId="47" xr:uid="{00000000-0005-0000-0000-000027000000}"/>
    <cellStyle name="Normal 2 3" xfId="48" xr:uid="{00000000-0005-0000-0000-000028000000}"/>
    <cellStyle name="Normal 2 4" xfId="46" xr:uid="{00000000-0005-0000-0000-000029000000}"/>
    <cellStyle name="Normal 3" xfId="4" xr:uid="{00000000-0005-0000-0000-00002A000000}"/>
    <cellStyle name="Normal 4" xfId="45" xr:uid="{00000000-0005-0000-0000-00002B000000}"/>
    <cellStyle name="Normal_Sheet1" xfId="2" xr:uid="{00000000-0005-0000-0000-00002C000000}"/>
    <cellStyle name="Note 2" xfId="49" xr:uid="{00000000-0005-0000-0000-00002D000000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topLeftCell="A35" zoomScaleNormal="100" zoomScalePageLayoutView="60" workbookViewId="0">
      <selection activeCell="K5" sqref="K5"/>
    </sheetView>
  </sheetViews>
  <sheetFormatPr defaultRowHeight="15" x14ac:dyDescent="0.25"/>
  <cols>
    <col min="1" max="1" width="5" style="33" customWidth="1"/>
    <col min="2" max="2" width="7.85546875" style="34" customWidth="1"/>
    <col min="3" max="3" width="38.85546875" style="2" customWidth="1"/>
    <col min="4" max="4" width="9.140625" style="2" customWidth="1"/>
    <col min="5" max="5" width="9.42578125" style="2" customWidth="1"/>
    <col min="6" max="6" width="10" style="35" customWidth="1"/>
    <col min="7" max="7" width="14.28515625" style="35" customWidth="1"/>
    <col min="8" max="11" width="14.28515625" style="2" customWidth="1"/>
    <col min="12" max="16384" width="9.140625" style="2"/>
  </cols>
  <sheetData>
    <row r="1" spans="1:11" ht="22.5" x14ac:dyDescent="0.3">
      <c r="A1" s="60" t="s">
        <v>51</v>
      </c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11" ht="20.25" customHeight="1" x14ac:dyDescent="0.25">
      <c r="A2" s="53" t="s">
        <v>44</v>
      </c>
      <c r="B2" s="54"/>
      <c r="C2" s="54"/>
      <c r="D2" s="54"/>
      <c r="E2" s="54"/>
      <c r="F2" s="54"/>
      <c r="G2" s="54"/>
      <c r="H2" s="54"/>
      <c r="I2" s="54"/>
      <c r="J2" s="54"/>
      <c r="K2" s="50"/>
    </row>
    <row r="3" spans="1:11" ht="20.25" customHeight="1" x14ac:dyDescent="0.25">
      <c r="A3" s="3"/>
      <c r="B3" s="4"/>
      <c r="C3" s="4"/>
      <c r="D3" s="4"/>
      <c r="E3" s="5"/>
      <c r="F3" s="48" t="s">
        <v>52</v>
      </c>
      <c r="G3" s="49"/>
      <c r="H3" s="48" t="s">
        <v>53</v>
      </c>
      <c r="I3" s="49"/>
      <c r="J3" s="48" t="s">
        <v>54</v>
      </c>
      <c r="K3" s="49"/>
    </row>
    <row r="4" spans="1:11" ht="39.75" customHeight="1" thickBot="1" x14ac:dyDescent="0.3">
      <c r="A4" s="63" t="s">
        <v>44</v>
      </c>
      <c r="B4" s="64"/>
      <c r="C4" s="64"/>
      <c r="D4" s="64"/>
      <c r="E4" s="65"/>
      <c r="F4" s="66"/>
      <c r="G4" s="67"/>
      <c r="H4" s="66"/>
      <c r="I4" s="67"/>
      <c r="J4" s="66"/>
      <c r="K4" s="67"/>
    </row>
    <row r="5" spans="1:11" s="9" customFormat="1" ht="28.5" customHeight="1" x14ac:dyDescent="0.2">
      <c r="A5" s="55" t="s">
        <v>47</v>
      </c>
      <c r="B5" s="56" t="s">
        <v>0</v>
      </c>
      <c r="C5" s="57" t="s">
        <v>1</v>
      </c>
      <c r="D5" s="57" t="s">
        <v>2</v>
      </c>
      <c r="E5" s="57" t="s">
        <v>3</v>
      </c>
      <c r="F5" s="58" t="s">
        <v>46</v>
      </c>
      <c r="G5" s="59" t="s">
        <v>26</v>
      </c>
      <c r="H5" s="58" t="s">
        <v>46</v>
      </c>
      <c r="I5" s="59" t="s">
        <v>26</v>
      </c>
      <c r="J5" s="58" t="s">
        <v>46</v>
      </c>
      <c r="K5" s="59" t="s">
        <v>26</v>
      </c>
    </row>
    <row r="6" spans="1:11" s="16" customFormat="1" ht="27" x14ac:dyDescent="0.3">
      <c r="A6" s="10">
        <v>1</v>
      </c>
      <c r="B6" s="11">
        <v>2021.501</v>
      </c>
      <c r="C6" s="12" t="s">
        <v>27</v>
      </c>
      <c r="D6" s="11" t="s">
        <v>4</v>
      </c>
      <c r="E6" s="13">
        <v>1</v>
      </c>
      <c r="F6" s="14">
        <v>5000</v>
      </c>
      <c r="G6" s="15">
        <f>E6*F6</f>
        <v>5000</v>
      </c>
      <c r="H6" s="14">
        <v>17500</v>
      </c>
      <c r="I6" s="15">
        <v>17500</v>
      </c>
      <c r="J6" s="14">
        <v>100000</v>
      </c>
      <c r="K6" s="15">
        <f>J6*E6</f>
        <v>100000</v>
      </c>
    </row>
    <row r="7" spans="1:11" s="16" customFormat="1" ht="27" x14ac:dyDescent="0.3">
      <c r="A7" s="10">
        <f>A6+1</f>
        <v>2</v>
      </c>
      <c r="B7" s="11">
        <v>2503.6030000000001</v>
      </c>
      <c r="C7" s="17" t="s">
        <v>5</v>
      </c>
      <c r="D7" s="11" t="s">
        <v>6</v>
      </c>
      <c r="E7" s="18">
        <v>20423.66475576031</v>
      </c>
      <c r="F7" s="14">
        <v>4</v>
      </c>
      <c r="G7" s="15">
        <f>E7*F7</f>
        <v>81694.65902304124</v>
      </c>
      <c r="H7" s="14">
        <v>3.5</v>
      </c>
      <c r="I7" s="15">
        <v>71484</v>
      </c>
      <c r="J7" s="14">
        <v>5</v>
      </c>
      <c r="K7" s="15">
        <f t="shared" ref="K7:K22" si="0">J7*E7</f>
        <v>102118.32377880155</v>
      </c>
    </row>
    <row r="8" spans="1:11" s="16" customFormat="1" ht="27" x14ac:dyDescent="0.3">
      <c r="A8" s="10">
        <f t="shared" ref="A8:A47" si="1">A7+1</f>
        <v>3</v>
      </c>
      <c r="B8" s="11">
        <v>2503.6030000000001</v>
      </c>
      <c r="C8" s="17" t="s">
        <v>34</v>
      </c>
      <c r="D8" s="11" t="s">
        <v>6</v>
      </c>
      <c r="E8" s="18">
        <v>6975.2771107715998</v>
      </c>
      <c r="F8" s="14">
        <v>4</v>
      </c>
      <c r="G8" s="15">
        <f t="shared" ref="G8:G12" si="2">E8*F8</f>
        <v>27901.108443086399</v>
      </c>
      <c r="H8" s="14">
        <v>3.5</v>
      </c>
      <c r="I8" s="15">
        <v>24412.5</v>
      </c>
      <c r="J8" s="14">
        <v>5</v>
      </c>
      <c r="K8" s="15">
        <f t="shared" si="0"/>
        <v>34876.385553857996</v>
      </c>
    </row>
    <row r="9" spans="1:11" s="16" customFormat="1" ht="27" x14ac:dyDescent="0.3">
      <c r="A9" s="10">
        <f t="shared" si="1"/>
        <v>4</v>
      </c>
      <c r="B9" s="11">
        <v>2505.6030000000001</v>
      </c>
      <c r="C9" s="17" t="s">
        <v>25</v>
      </c>
      <c r="D9" s="11" t="s">
        <v>6</v>
      </c>
      <c r="E9" s="18">
        <v>1628.7312406876999</v>
      </c>
      <c r="F9" s="14">
        <v>4</v>
      </c>
      <c r="G9" s="15">
        <f t="shared" si="2"/>
        <v>6514.9249627507998</v>
      </c>
      <c r="H9" s="14">
        <v>3.5</v>
      </c>
      <c r="I9" s="15">
        <v>5701.5</v>
      </c>
      <c r="J9" s="14">
        <v>5</v>
      </c>
      <c r="K9" s="15">
        <f t="shared" si="0"/>
        <v>8143.6562034384997</v>
      </c>
    </row>
    <row r="10" spans="1:11" s="16" customFormat="1" ht="27" x14ac:dyDescent="0.3">
      <c r="A10" s="10">
        <f t="shared" si="1"/>
        <v>5</v>
      </c>
      <c r="B10" s="11">
        <v>2503.6030000000001</v>
      </c>
      <c r="C10" s="17" t="s">
        <v>7</v>
      </c>
      <c r="D10" s="11" t="s">
        <v>6</v>
      </c>
      <c r="E10" s="18">
        <v>22202.580186456398</v>
      </c>
      <c r="F10" s="14">
        <v>4</v>
      </c>
      <c r="G10" s="15">
        <f t="shared" si="2"/>
        <v>88810.320745825593</v>
      </c>
      <c r="H10" s="14">
        <v>3.5</v>
      </c>
      <c r="I10" s="15">
        <v>77710.5</v>
      </c>
      <c r="J10" s="14">
        <v>5</v>
      </c>
      <c r="K10" s="15">
        <f t="shared" si="0"/>
        <v>111012.90093228199</v>
      </c>
    </row>
    <row r="11" spans="1:11" s="16" customFormat="1" ht="27" x14ac:dyDescent="0.3">
      <c r="A11" s="10">
        <f t="shared" si="1"/>
        <v>6</v>
      </c>
      <c r="B11" s="11">
        <v>2503.6030000000001</v>
      </c>
      <c r="C11" s="17" t="s">
        <v>8</v>
      </c>
      <c r="D11" s="11" t="s">
        <v>6</v>
      </c>
      <c r="E11" s="18">
        <v>10222.019046042298</v>
      </c>
      <c r="F11" s="14">
        <v>4</v>
      </c>
      <c r="G11" s="15">
        <f t="shared" si="2"/>
        <v>40888.076184169193</v>
      </c>
      <c r="H11" s="14">
        <v>4.25</v>
      </c>
      <c r="I11" s="15">
        <v>43443.5</v>
      </c>
      <c r="J11" s="14">
        <v>5</v>
      </c>
      <c r="K11" s="15">
        <f t="shared" si="0"/>
        <v>51110.095230211489</v>
      </c>
    </row>
    <row r="12" spans="1:11" s="16" customFormat="1" ht="27" x14ac:dyDescent="0.3">
      <c r="A12" s="10">
        <f t="shared" si="1"/>
        <v>7</v>
      </c>
      <c r="B12" s="11">
        <v>2503.6030000000001</v>
      </c>
      <c r="C12" s="17" t="s">
        <v>9</v>
      </c>
      <c r="D12" s="11" t="s">
        <v>6</v>
      </c>
      <c r="E12" s="18">
        <v>11100.6351742232</v>
      </c>
      <c r="F12" s="14">
        <v>4</v>
      </c>
      <c r="G12" s="15">
        <f t="shared" si="2"/>
        <v>44402.5406968928</v>
      </c>
      <c r="H12" s="14">
        <v>4.25</v>
      </c>
      <c r="I12" s="15">
        <v>47179.25</v>
      </c>
      <c r="J12" s="14">
        <v>5</v>
      </c>
      <c r="K12" s="15">
        <f t="shared" si="0"/>
        <v>55503.175871116</v>
      </c>
    </row>
    <row r="13" spans="1:11" s="16" customFormat="1" ht="27" x14ac:dyDescent="0.3">
      <c r="A13" s="10">
        <f t="shared" si="1"/>
        <v>8</v>
      </c>
      <c r="B13" s="11">
        <v>2503.6030000000001</v>
      </c>
      <c r="C13" s="17" t="s">
        <v>35</v>
      </c>
      <c r="D13" s="11" t="s">
        <v>6</v>
      </c>
      <c r="E13" s="18">
        <v>863.99828417430001</v>
      </c>
      <c r="F13" s="14">
        <v>4</v>
      </c>
      <c r="G13" s="15">
        <f>E13*F13</f>
        <v>3455.9931366972</v>
      </c>
      <c r="H13" s="14">
        <v>4.25</v>
      </c>
      <c r="I13" s="15">
        <v>3672</v>
      </c>
      <c r="J13" s="14">
        <v>5</v>
      </c>
      <c r="K13" s="15">
        <f t="shared" si="0"/>
        <v>4319.9914208714999</v>
      </c>
    </row>
    <row r="14" spans="1:11" s="16" customFormat="1" ht="27" x14ac:dyDescent="0.3">
      <c r="A14" s="10">
        <f t="shared" si="1"/>
        <v>9</v>
      </c>
      <c r="B14" s="11">
        <v>2503.6030000000001</v>
      </c>
      <c r="C14" s="17" t="s">
        <v>29</v>
      </c>
      <c r="D14" s="11" t="s">
        <v>6</v>
      </c>
      <c r="E14" s="18">
        <v>7780.3150347706978</v>
      </c>
      <c r="F14" s="14">
        <v>4</v>
      </c>
      <c r="G14" s="15">
        <f t="shared" ref="G14:G21" si="3">E14*F14</f>
        <v>31121.260139082791</v>
      </c>
      <c r="H14" s="14">
        <v>4.25</v>
      </c>
      <c r="I14" s="15">
        <v>33065</v>
      </c>
      <c r="J14" s="14">
        <v>5</v>
      </c>
      <c r="K14" s="15">
        <f t="shared" si="0"/>
        <v>38901.575173853489</v>
      </c>
    </row>
    <row r="15" spans="1:11" s="16" customFormat="1" ht="27" x14ac:dyDescent="0.3">
      <c r="A15" s="10">
        <f t="shared" si="1"/>
        <v>10</v>
      </c>
      <c r="B15" s="11">
        <v>2503.6030000000001</v>
      </c>
      <c r="C15" s="17" t="s">
        <v>30</v>
      </c>
      <c r="D15" s="11" t="s">
        <v>6</v>
      </c>
      <c r="E15" s="18">
        <v>3748.4188485191999</v>
      </c>
      <c r="F15" s="14">
        <v>4</v>
      </c>
      <c r="G15" s="15">
        <f t="shared" si="3"/>
        <v>14993.675394076799</v>
      </c>
      <c r="H15" s="14">
        <v>5</v>
      </c>
      <c r="I15" s="15">
        <v>18740</v>
      </c>
      <c r="J15" s="14">
        <v>10</v>
      </c>
      <c r="K15" s="15">
        <f t="shared" si="0"/>
        <v>37484.188485191997</v>
      </c>
    </row>
    <row r="16" spans="1:11" s="16" customFormat="1" ht="27" x14ac:dyDescent="0.3">
      <c r="A16" s="10">
        <f t="shared" si="1"/>
        <v>11</v>
      </c>
      <c r="B16" s="11">
        <v>2503.6030000000001</v>
      </c>
      <c r="C16" s="17" t="s">
        <v>31</v>
      </c>
      <c r="D16" s="11" t="s">
        <v>6</v>
      </c>
      <c r="E16" s="18">
        <v>1455.1805495562999</v>
      </c>
      <c r="F16" s="14">
        <v>4</v>
      </c>
      <c r="G16" s="15">
        <f t="shared" si="3"/>
        <v>5820.7221982251995</v>
      </c>
      <c r="H16" s="14">
        <v>5</v>
      </c>
      <c r="I16" s="15">
        <v>7275</v>
      </c>
      <c r="J16" s="14">
        <v>10</v>
      </c>
      <c r="K16" s="15">
        <f t="shared" si="0"/>
        <v>14551.805495563</v>
      </c>
    </row>
    <row r="17" spans="1:11" s="16" customFormat="1" ht="27" x14ac:dyDescent="0.3">
      <c r="A17" s="10">
        <f t="shared" si="1"/>
        <v>12</v>
      </c>
      <c r="B17" s="11">
        <v>2503.6030000000001</v>
      </c>
      <c r="C17" s="17" t="s">
        <v>32</v>
      </c>
      <c r="D17" s="11" t="s">
        <v>6</v>
      </c>
      <c r="E17" s="18">
        <v>785.53540487600003</v>
      </c>
      <c r="F17" s="14">
        <v>4</v>
      </c>
      <c r="G17" s="15">
        <f t="shared" si="3"/>
        <v>3142.1416195040001</v>
      </c>
      <c r="H17" s="14">
        <v>5</v>
      </c>
      <c r="I17" s="15">
        <v>3930</v>
      </c>
      <c r="J17" s="14">
        <v>10</v>
      </c>
      <c r="K17" s="15">
        <f t="shared" si="0"/>
        <v>7855.3540487600003</v>
      </c>
    </row>
    <row r="18" spans="1:11" s="16" customFormat="1" ht="27" x14ac:dyDescent="0.3">
      <c r="A18" s="10">
        <f t="shared" si="1"/>
        <v>13</v>
      </c>
      <c r="B18" s="11">
        <v>2503.6030000000001</v>
      </c>
      <c r="C18" s="17" t="s">
        <v>33</v>
      </c>
      <c r="D18" s="11" t="s">
        <v>6</v>
      </c>
      <c r="E18" s="18">
        <v>1134.199997549</v>
      </c>
      <c r="F18" s="14">
        <v>4</v>
      </c>
      <c r="G18" s="15">
        <f t="shared" si="3"/>
        <v>4536.7999901960002</v>
      </c>
      <c r="H18" s="14">
        <v>7</v>
      </c>
      <c r="I18" s="15">
        <v>7938</v>
      </c>
      <c r="J18" s="14">
        <v>15</v>
      </c>
      <c r="K18" s="15">
        <f t="shared" si="0"/>
        <v>17012.999963235001</v>
      </c>
    </row>
    <row r="19" spans="1:11" s="16" customFormat="1" ht="27" x14ac:dyDescent="0.3">
      <c r="A19" s="10">
        <f t="shared" si="1"/>
        <v>14</v>
      </c>
      <c r="B19" s="11">
        <v>2503.6030000000001</v>
      </c>
      <c r="C19" s="17" t="s">
        <v>10</v>
      </c>
      <c r="D19" s="11" t="s">
        <v>6</v>
      </c>
      <c r="E19" s="18">
        <v>156.31270511599999</v>
      </c>
      <c r="F19" s="14">
        <v>4</v>
      </c>
      <c r="G19" s="15">
        <f t="shared" si="3"/>
        <v>625.25082046399996</v>
      </c>
      <c r="H19" s="14">
        <v>7</v>
      </c>
      <c r="I19" s="15">
        <v>1092</v>
      </c>
      <c r="J19" s="14">
        <v>25</v>
      </c>
      <c r="K19" s="15">
        <f t="shared" si="0"/>
        <v>3907.8176278999999</v>
      </c>
    </row>
    <row r="20" spans="1:11" s="16" customFormat="1" ht="27" x14ac:dyDescent="0.3">
      <c r="A20" s="10">
        <f t="shared" si="1"/>
        <v>15</v>
      </c>
      <c r="B20" s="11">
        <v>2503.6030000000001</v>
      </c>
      <c r="C20" s="17" t="s">
        <v>36</v>
      </c>
      <c r="D20" s="11" t="s">
        <v>6</v>
      </c>
      <c r="E20" s="18">
        <v>1368.9319406407001</v>
      </c>
      <c r="F20" s="14">
        <v>4</v>
      </c>
      <c r="G20" s="15">
        <f t="shared" si="3"/>
        <v>5475.7277625628003</v>
      </c>
      <c r="H20" s="14">
        <v>8</v>
      </c>
      <c r="I20" s="15">
        <v>10952</v>
      </c>
      <c r="J20" s="14">
        <v>50</v>
      </c>
      <c r="K20" s="15">
        <f t="shared" si="0"/>
        <v>68446.597032035002</v>
      </c>
    </row>
    <row r="21" spans="1:11" s="16" customFormat="1" ht="27" x14ac:dyDescent="0.3">
      <c r="A21" s="10">
        <f t="shared" si="1"/>
        <v>16</v>
      </c>
      <c r="B21" s="11">
        <v>2503.6030000000001</v>
      </c>
      <c r="C21" s="17" t="s">
        <v>37</v>
      </c>
      <c r="D21" s="11" t="s">
        <v>6</v>
      </c>
      <c r="E21" s="18">
        <v>330.5</v>
      </c>
      <c r="F21" s="14">
        <v>4</v>
      </c>
      <c r="G21" s="15">
        <f t="shared" si="3"/>
        <v>1322</v>
      </c>
      <c r="H21" s="14">
        <v>10</v>
      </c>
      <c r="I21" s="15">
        <v>3310</v>
      </c>
      <c r="J21" s="14">
        <v>50</v>
      </c>
      <c r="K21" s="15">
        <f t="shared" si="0"/>
        <v>16525</v>
      </c>
    </row>
    <row r="22" spans="1:11" s="16" customFormat="1" ht="27" x14ac:dyDescent="0.3">
      <c r="A22" s="10">
        <f t="shared" si="1"/>
        <v>17</v>
      </c>
      <c r="B22" s="11">
        <v>2503.6030000000001</v>
      </c>
      <c r="C22" s="17" t="s">
        <v>38</v>
      </c>
      <c r="D22" s="11" t="s">
        <v>6</v>
      </c>
      <c r="E22" s="18">
        <v>3021.4997387240001</v>
      </c>
      <c r="F22" s="14">
        <v>6</v>
      </c>
      <c r="G22" s="15">
        <f>E22*F22</f>
        <v>18128.998432344</v>
      </c>
      <c r="H22" s="14">
        <v>10</v>
      </c>
      <c r="I22" s="15">
        <v>30210</v>
      </c>
      <c r="J22" s="14">
        <v>125</v>
      </c>
      <c r="K22" s="15">
        <f t="shared" si="0"/>
        <v>377687.46734049998</v>
      </c>
    </row>
    <row r="23" spans="1:11" s="16" customFormat="1" ht="24" customHeight="1" x14ac:dyDescent="0.3">
      <c r="A23" s="19">
        <f t="shared" si="1"/>
        <v>18</v>
      </c>
      <c r="B23" s="20" t="s">
        <v>48</v>
      </c>
      <c r="C23" s="21"/>
      <c r="D23" s="21"/>
      <c r="E23" s="21"/>
      <c r="F23" s="40">
        <f>SUM(G6:G22)</f>
        <v>383834.19954891887</v>
      </c>
      <c r="G23" s="41"/>
      <c r="H23" s="40">
        <f t="shared" ref="H23:K23" si="4">SUM(I6:I22)</f>
        <v>407615.25</v>
      </c>
      <c r="I23" s="41"/>
      <c r="J23" s="40">
        <f t="shared" ref="J23:K23" si="5">SUM(K6:K22)</f>
        <v>1049457.3341576175</v>
      </c>
      <c r="K23" s="41"/>
    </row>
    <row r="24" spans="1:11" s="16" customFormat="1" ht="24.75" customHeight="1" x14ac:dyDescent="0.3">
      <c r="A24" s="51" t="s">
        <v>45</v>
      </c>
      <c r="B24" s="52"/>
      <c r="C24" s="52"/>
      <c r="D24" s="52"/>
      <c r="E24" s="52"/>
      <c r="F24" s="22"/>
      <c r="G24" s="23"/>
      <c r="H24" s="22"/>
      <c r="I24" s="23"/>
      <c r="J24" s="22"/>
      <c r="K24" s="23"/>
    </row>
    <row r="25" spans="1:11" s="24" customFormat="1" ht="24.75" customHeight="1" x14ac:dyDescent="0.3">
      <c r="A25" s="10">
        <v>19</v>
      </c>
      <c r="B25" s="6" t="s">
        <v>0</v>
      </c>
      <c r="C25" s="1" t="s">
        <v>1</v>
      </c>
      <c r="D25" s="1" t="s">
        <v>2</v>
      </c>
      <c r="E25" s="1" t="s">
        <v>3</v>
      </c>
      <c r="F25" s="7" t="s">
        <v>46</v>
      </c>
      <c r="G25" s="8" t="s">
        <v>26</v>
      </c>
      <c r="H25" s="7" t="s">
        <v>46</v>
      </c>
      <c r="I25" s="8" t="s">
        <v>26</v>
      </c>
      <c r="J25" s="7" t="s">
        <v>46</v>
      </c>
      <c r="K25" s="8" t="s">
        <v>26</v>
      </c>
    </row>
    <row r="26" spans="1:11" s="16" customFormat="1" ht="27" x14ac:dyDescent="0.3">
      <c r="A26" s="10">
        <f t="shared" si="1"/>
        <v>20</v>
      </c>
      <c r="B26" s="25">
        <v>2021.501</v>
      </c>
      <c r="C26" s="26" t="s">
        <v>28</v>
      </c>
      <c r="D26" s="27" t="s">
        <v>4</v>
      </c>
      <c r="E26" s="28">
        <v>1</v>
      </c>
      <c r="F26" s="14">
        <v>5000</v>
      </c>
      <c r="G26" s="15">
        <f>E26*F26</f>
        <v>5000</v>
      </c>
      <c r="H26" s="14">
        <v>5500</v>
      </c>
      <c r="I26" s="15">
        <v>5500</v>
      </c>
      <c r="J26" s="14">
        <v>100000</v>
      </c>
      <c r="K26" s="15">
        <f>J26*E26</f>
        <v>100000</v>
      </c>
    </row>
    <row r="27" spans="1:11" s="16" customFormat="1" ht="18.75" x14ac:dyDescent="0.3">
      <c r="A27" s="10">
        <f t="shared" si="1"/>
        <v>21</v>
      </c>
      <c r="B27" s="25">
        <v>2503.6030000000001</v>
      </c>
      <c r="C27" s="26" t="s">
        <v>11</v>
      </c>
      <c r="D27" s="27" t="s">
        <v>6</v>
      </c>
      <c r="E27" s="28">
        <v>6156.0748311835005</v>
      </c>
      <c r="F27" s="14">
        <v>2</v>
      </c>
      <c r="G27" s="15">
        <f>E27*F27</f>
        <v>12312.149662367001</v>
      </c>
      <c r="H27" s="14">
        <v>2.5</v>
      </c>
      <c r="I27" s="15">
        <v>15390</v>
      </c>
      <c r="J27" s="14">
        <v>5</v>
      </c>
      <c r="K27" s="15">
        <f t="shared" ref="K27:K45" si="6">J27*E27</f>
        <v>30780.374155917503</v>
      </c>
    </row>
    <row r="28" spans="1:11" s="16" customFormat="1" ht="18.75" x14ac:dyDescent="0.3">
      <c r="A28" s="10">
        <f t="shared" si="1"/>
        <v>22</v>
      </c>
      <c r="B28" s="25">
        <v>2503.6030000000001</v>
      </c>
      <c r="C28" s="26" t="s">
        <v>12</v>
      </c>
      <c r="D28" s="27" t="s">
        <v>6</v>
      </c>
      <c r="E28" s="28">
        <v>9545.3319622605995</v>
      </c>
      <c r="F28" s="14">
        <v>2</v>
      </c>
      <c r="G28" s="15">
        <f t="shared" ref="G28:G45" si="7">E28*F28</f>
        <v>19090.663924521199</v>
      </c>
      <c r="H28" s="14">
        <v>2.5</v>
      </c>
      <c r="I28" s="15">
        <v>23862.5</v>
      </c>
      <c r="J28" s="14">
        <v>5</v>
      </c>
      <c r="K28" s="15">
        <f t="shared" si="6"/>
        <v>47726.659811302998</v>
      </c>
    </row>
    <row r="29" spans="1:11" s="16" customFormat="1" ht="18.75" x14ac:dyDescent="0.3">
      <c r="A29" s="10">
        <f t="shared" si="1"/>
        <v>23</v>
      </c>
      <c r="B29" s="25">
        <v>2503.6030000000001</v>
      </c>
      <c r="C29" s="26" t="s">
        <v>13</v>
      </c>
      <c r="D29" s="27" t="s">
        <v>6</v>
      </c>
      <c r="E29" s="28">
        <v>4344.7915915444009</v>
      </c>
      <c r="F29" s="14">
        <v>2</v>
      </c>
      <c r="G29" s="15">
        <f t="shared" si="7"/>
        <v>8689.5831830888019</v>
      </c>
      <c r="H29" s="14">
        <v>2.5</v>
      </c>
      <c r="I29" s="15">
        <v>10862.5</v>
      </c>
      <c r="J29" s="14">
        <v>5</v>
      </c>
      <c r="K29" s="15">
        <f t="shared" si="6"/>
        <v>21723.957957722007</v>
      </c>
    </row>
    <row r="30" spans="1:11" s="16" customFormat="1" ht="18.75" x14ac:dyDescent="0.3">
      <c r="A30" s="10">
        <f t="shared" si="1"/>
        <v>24</v>
      </c>
      <c r="B30" s="25">
        <v>2503.6030000000001</v>
      </c>
      <c r="C30" s="26" t="s">
        <v>39</v>
      </c>
      <c r="D30" s="27" t="s">
        <v>6</v>
      </c>
      <c r="E30" s="28">
        <v>63.600086276799999</v>
      </c>
      <c r="F30" s="14">
        <v>2</v>
      </c>
      <c r="G30" s="15">
        <f t="shared" si="7"/>
        <v>127.2001725536</v>
      </c>
      <c r="H30" s="14">
        <v>2.5</v>
      </c>
      <c r="I30" s="15">
        <v>160</v>
      </c>
      <c r="J30" s="14">
        <v>5</v>
      </c>
      <c r="K30" s="15">
        <f t="shared" si="6"/>
        <v>318.00043138399997</v>
      </c>
    </row>
    <row r="31" spans="1:11" s="16" customFormat="1" ht="18.75" x14ac:dyDescent="0.3">
      <c r="A31" s="10">
        <f t="shared" si="1"/>
        <v>25</v>
      </c>
      <c r="B31" s="29">
        <v>2503.6030000000001</v>
      </c>
      <c r="C31" s="30" t="s">
        <v>14</v>
      </c>
      <c r="D31" s="29" t="s">
        <v>6</v>
      </c>
      <c r="E31" s="18">
        <v>2347.0332665016003</v>
      </c>
      <c r="F31" s="14">
        <v>2</v>
      </c>
      <c r="G31" s="15">
        <f t="shared" si="7"/>
        <v>4694.0665330032007</v>
      </c>
      <c r="H31" s="14">
        <v>2.5</v>
      </c>
      <c r="I31" s="15">
        <v>5867.5</v>
      </c>
      <c r="J31" s="14">
        <v>5</v>
      </c>
      <c r="K31" s="15">
        <f t="shared" si="6"/>
        <v>11735.166332508001</v>
      </c>
    </row>
    <row r="32" spans="1:11" s="16" customFormat="1" ht="18.75" x14ac:dyDescent="0.3">
      <c r="A32" s="10">
        <f t="shared" si="1"/>
        <v>26</v>
      </c>
      <c r="B32" s="29">
        <v>2503.6030000000001</v>
      </c>
      <c r="C32" s="30" t="s">
        <v>15</v>
      </c>
      <c r="D32" s="29" t="s">
        <v>6</v>
      </c>
      <c r="E32" s="18">
        <v>4256.8977590269997</v>
      </c>
      <c r="F32" s="14">
        <v>2</v>
      </c>
      <c r="G32" s="15">
        <f t="shared" si="7"/>
        <v>8513.7955180539993</v>
      </c>
      <c r="H32" s="14">
        <v>2.5</v>
      </c>
      <c r="I32" s="15">
        <v>10642.5</v>
      </c>
      <c r="J32" s="14">
        <v>15</v>
      </c>
      <c r="K32" s="15">
        <f t="shared" si="6"/>
        <v>63853.466385404994</v>
      </c>
    </row>
    <row r="33" spans="1:11" s="16" customFormat="1" ht="18.75" x14ac:dyDescent="0.3">
      <c r="A33" s="10">
        <f t="shared" si="1"/>
        <v>27</v>
      </c>
      <c r="B33" s="29">
        <v>2503.6030000000001</v>
      </c>
      <c r="C33" s="30" t="s">
        <v>16</v>
      </c>
      <c r="D33" s="29" t="s">
        <v>6</v>
      </c>
      <c r="E33" s="18">
        <v>5341.9826578308002</v>
      </c>
      <c r="F33" s="14">
        <v>2</v>
      </c>
      <c r="G33" s="15">
        <f t="shared" si="7"/>
        <v>10683.9653156616</v>
      </c>
      <c r="H33" s="14">
        <v>2.5</v>
      </c>
      <c r="I33" s="15">
        <v>13355</v>
      </c>
      <c r="J33" s="14">
        <v>15</v>
      </c>
      <c r="K33" s="15">
        <f t="shared" si="6"/>
        <v>80129.739867462005</v>
      </c>
    </row>
    <row r="34" spans="1:11" s="16" customFormat="1" ht="18.75" x14ac:dyDescent="0.3">
      <c r="A34" s="10">
        <f t="shared" si="1"/>
        <v>28</v>
      </c>
      <c r="B34" s="29">
        <v>2503.6030000000001</v>
      </c>
      <c r="C34" s="30" t="s">
        <v>17</v>
      </c>
      <c r="D34" s="29" t="s">
        <v>6</v>
      </c>
      <c r="E34" s="18">
        <v>3740.0006869829999</v>
      </c>
      <c r="F34" s="14">
        <v>2</v>
      </c>
      <c r="G34" s="15">
        <f t="shared" si="7"/>
        <v>7480.0013739659998</v>
      </c>
      <c r="H34" s="14">
        <v>2.5</v>
      </c>
      <c r="I34" s="15">
        <v>9350</v>
      </c>
      <c r="J34" s="14">
        <v>15</v>
      </c>
      <c r="K34" s="15">
        <f t="shared" si="6"/>
        <v>56100.010304744996</v>
      </c>
    </row>
    <row r="35" spans="1:11" s="16" customFormat="1" ht="18.75" x14ac:dyDescent="0.3">
      <c r="A35" s="10">
        <f t="shared" si="1"/>
        <v>29</v>
      </c>
      <c r="B35" s="29">
        <v>2503.6030000000001</v>
      </c>
      <c r="C35" s="30" t="s">
        <v>18</v>
      </c>
      <c r="D35" s="29" t="s">
        <v>6</v>
      </c>
      <c r="E35" s="18">
        <v>204</v>
      </c>
      <c r="F35" s="14">
        <v>2</v>
      </c>
      <c r="G35" s="15">
        <f t="shared" si="7"/>
        <v>408</v>
      </c>
      <c r="H35" s="14">
        <v>2.5</v>
      </c>
      <c r="I35" s="15">
        <v>510</v>
      </c>
      <c r="J35" s="14">
        <v>15</v>
      </c>
      <c r="K35" s="15">
        <f t="shared" si="6"/>
        <v>3060</v>
      </c>
    </row>
    <row r="36" spans="1:11" s="16" customFormat="1" ht="18.75" x14ac:dyDescent="0.3">
      <c r="A36" s="10">
        <f t="shared" si="1"/>
        <v>30</v>
      </c>
      <c r="B36" s="29">
        <v>2503.6030000000001</v>
      </c>
      <c r="C36" s="30" t="s">
        <v>19</v>
      </c>
      <c r="D36" s="29" t="s">
        <v>6</v>
      </c>
      <c r="E36" s="18">
        <v>5260.6798044099396</v>
      </c>
      <c r="F36" s="14">
        <v>2</v>
      </c>
      <c r="G36" s="15">
        <f t="shared" si="7"/>
        <v>10521.359608819879</v>
      </c>
      <c r="H36" s="14">
        <v>2.5</v>
      </c>
      <c r="I36" s="15">
        <v>13152.5</v>
      </c>
      <c r="J36" s="14">
        <v>15</v>
      </c>
      <c r="K36" s="15">
        <f t="shared" si="6"/>
        <v>78910.197066149092</v>
      </c>
    </row>
    <row r="37" spans="1:11" s="16" customFormat="1" ht="18.75" x14ac:dyDescent="0.3">
      <c r="A37" s="10">
        <f t="shared" si="1"/>
        <v>31</v>
      </c>
      <c r="B37" s="29">
        <v>2503.6030000000001</v>
      </c>
      <c r="C37" s="30" t="s">
        <v>20</v>
      </c>
      <c r="D37" s="29" t="s">
        <v>6</v>
      </c>
      <c r="E37" s="18">
        <v>3558.1563301739998</v>
      </c>
      <c r="F37" s="14">
        <v>2</v>
      </c>
      <c r="G37" s="15">
        <f t="shared" si="7"/>
        <v>7116.3126603479996</v>
      </c>
      <c r="H37" s="14">
        <v>2.5</v>
      </c>
      <c r="I37" s="15">
        <v>8895</v>
      </c>
      <c r="J37" s="14">
        <v>15</v>
      </c>
      <c r="K37" s="15">
        <f t="shared" si="6"/>
        <v>53372.344952609994</v>
      </c>
    </row>
    <row r="38" spans="1:11" s="16" customFormat="1" ht="18.75" x14ac:dyDescent="0.3">
      <c r="A38" s="10">
        <f t="shared" si="1"/>
        <v>32</v>
      </c>
      <c r="B38" s="29">
        <v>2503.6030000000001</v>
      </c>
      <c r="C38" s="30" t="s">
        <v>40</v>
      </c>
      <c r="D38" s="29" t="s">
        <v>6</v>
      </c>
      <c r="E38" s="18">
        <v>255</v>
      </c>
      <c r="F38" s="14">
        <v>2</v>
      </c>
      <c r="G38" s="15">
        <f t="shared" si="7"/>
        <v>510</v>
      </c>
      <c r="H38" s="14">
        <v>2.5</v>
      </c>
      <c r="I38" s="15">
        <v>637.5</v>
      </c>
      <c r="J38" s="14">
        <v>15</v>
      </c>
      <c r="K38" s="15">
        <f t="shared" si="6"/>
        <v>3825</v>
      </c>
    </row>
    <row r="39" spans="1:11" s="16" customFormat="1" ht="18.75" x14ac:dyDescent="0.3">
      <c r="A39" s="10">
        <f t="shared" si="1"/>
        <v>33</v>
      </c>
      <c r="B39" s="29">
        <v>2503.6030000000001</v>
      </c>
      <c r="C39" s="30" t="s">
        <v>21</v>
      </c>
      <c r="D39" s="29" t="s">
        <v>6</v>
      </c>
      <c r="E39" s="18">
        <v>4244.4654361016992</v>
      </c>
      <c r="F39" s="14">
        <v>2</v>
      </c>
      <c r="G39" s="15">
        <f t="shared" si="7"/>
        <v>8488.9308722033984</v>
      </c>
      <c r="H39" s="14">
        <v>2.5</v>
      </c>
      <c r="I39" s="15">
        <v>10610</v>
      </c>
      <c r="J39" s="14">
        <v>15</v>
      </c>
      <c r="K39" s="15">
        <f t="shared" si="6"/>
        <v>63666.981541525485</v>
      </c>
    </row>
    <row r="40" spans="1:11" s="16" customFormat="1" ht="18.75" x14ac:dyDescent="0.3">
      <c r="A40" s="10">
        <f t="shared" si="1"/>
        <v>34</v>
      </c>
      <c r="B40" s="29">
        <v>2503.6030000000001</v>
      </c>
      <c r="C40" s="30" t="s">
        <v>41</v>
      </c>
      <c r="D40" s="29" t="s">
        <v>6</v>
      </c>
      <c r="E40" s="18">
        <v>211.8</v>
      </c>
      <c r="F40" s="14">
        <v>2</v>
      </c>
      <c r="G40" s="15">
        <f t="shared" si="7"/>
        <v>423.6</v>
      </c>
      <c r="H40" s="14">
        <v>2.5</v>
      </c>
      <c r="I40" s="15">
        <v>530</v>
      </c>
      <c r="J40" s="14">
        <v>25</v>
      </c>
      <c r="K40" s="15">
        <f t="shared" si="6"/>
        <v>5295</v>
      </c>
    </row>
    <row r="41" spans="1:11" s="16" customFormat="1" ht="18.75" x14ac:dyDescent="0.3">
      <c r="A41" s="10">
        <f t="shared" si="1"/>
        <v>35</v>
      </c>
      <c r="B41" s="29">
        <v>2503.6030000000001</v>
      </c>
      <c r="C41" s="30" t="s">
        <v>22</v>
      </c>
      <c r="D41" s="29" t="s">
        <v>6</v>
      </c>
      <c r="E41" s="18">
        <v>1152.699880333</v>
      </c>
      <c r="F41" s="14">
        <v>2</v>
      </c>
      <c r="G41" s="15">
        <f t="shared" si="7"/>
        <v>2305.399760666</v>
      </c>
      <c r="H41" s="14">
        <v>2.5</v>
      </c>
      <c r="I41" s="15">
        <v>2882.5</v>
      </c>
      <c r="J41" s="14">
        <v>25</v>
      </c>
      <c r="K41" s="15">
        <f t="shared" si="6"/>
        <v>28817.497008325001</v>
      </c>
    </row>
    <row r="42" spans="1:11" s="16" customFormat="1" ht="18.75" x14ac:dyDescent="0.3">
      <c r="A42" s="10">
        <f t="shared" si="1"/>
        <v>36</v>
      </c>
      <c r="B42" s="29">
        <v>2503.6030000000001</v>
      </c>
      <c r="C42" s="30" t="s">
        <v>23</v>
      </c>
      <c r="D42" s="29" t="s">
        <v>6</v>
      </c>
      <c r="E42" s="18">
        <v>468.6982790605</v>
      </c>
      <c r="F42" s="14">
        <v>5</v>
      </c>
      <c r="G42" s="15">
        <f t="shared" si="7"/>
        <v>2343.4913953024998</v>
      </c>
      <c r="H42" s="14">
        <v>2.5</v>
      </c>
      <c r="I42" s="15">
        <v>1172.5</v>
      </c>
      <c r="J42" s="14">
        <v>25</v>
      </c>
      <c r="K42" s="15">
        <f t="shared" si="6"/>
        <v>11717.4569765125</v>
      </c>
    </row>
    <row r="43" spans="1:11" s="16" customFormat="1" ht="18.75" x14ac:dyDescent="0.3">
      <c r="A43" s="10">
        <f t="shared" si="1"/>
        <v>37</v>
      </c>
      <c r="B43" s="29">
        <v>2503.6030000000001</v>
      </c>
      <c r="C43" s="30" t="s">
        <v>24</v>
      </c>
      <c r="D43" s="29" t="s">
        <v>6</v>
      </c>
      <c r="E43" s="18">
        <v>2952.9999937860002</v>
      </c>
      <c r="F43" s="14">
        <v>5</v>
      </c>
      <c r="G43" s="15">
        <f t="shared" si="7"/>
        <v>14764.999968930002</v>
      </c>
      <c r="H43" s="14">
        <v>6.5</v>
      </c>
      <c r="I43" s="15">
        <v>19194.5</v>
      </c>
      <c r="J43" s="14">
        <v>35</v>
      </c>
      <c r="K43" s="15">
        <f t="shared" si="6"/>
        <v>103354.99978251001</v>
      </c>
    </row>
    <row r="44" spans="1:11" s="16" customFormat="1" ht="18.75" x14ac:dyDescent="0.3">
      <c r="A44" s="10">
        <f t="shared" si="1"/>
        <v>38</v>
      </c>
      <c r="B44" s="29">
        <v>2503.6030000000001</v>
      </c>
      <c r="C44" s="30" t="s">
        <v>42</v>
      </c>
      <c r="D44" s="29" t="s">
        <v>6</v>
      </c>
      <c r="E44" s="18">
        <v>356</v>
      </c>
      <c r="F44" s="14">
        <v>5</v>
      </c>
      <c r="G44" s="15">
        <f t="shared" si="7"/>
        <v>1780</v>
      </c>
      <c r="H44" s="14">
        <v>6.5</v>
      </c>
      <c r="I44" s="15">
        <v>2314</v>
      </c>
      <c r="J44" s="14">
        <v>35</v>
      </c>
      <c r="K44" s="15">
        <f t="shared" si="6"/>
        <v>12460</v>
      </c>
    </row>
    <row r="45" spans="1:11" s="16" customFormat="1" ht="18.75" x14ac:dyDescent="0.3">
      <c r="A45" s="10">
        <f t="shared" si="1"/>
        <v>39</v>
      </c>
      <c r="B45" s="29">
        <v>2503.6030000000001</v>
      </c>
      <c r="C45" s="30" t="s">
        <v>43</v>
      </c>
      <c r="D45" s="29" t="s">
        <v>6</v>
      </c>
      <c r="E45" s="18">
        <v>126.699890936</v>
      </c>
      <c r="F45" s="14">
        <v>5</v>
      </c>
      <c r="G45" s="15">
        <f t="shared" si="7"/>
        <v>633.49945467999999</v>
      </c>
      <c r="H45" s="14">
        <v>6.5</v>
      </c>
      <c r="I45" s="15">
        <v>825.5</v>
      </c>
      <c r="J45" s="14">
        <v>35</v>
      </c>
      <c r="K45" s="15">
        <f t="shared" si="6"/>
        <v>4434.49618276</v>
      </c>
    </row>
    <row r="46" spans="1:11" s="16" customFormat="1" ht="31.5" customHeight="1" thickBot="1" x14ac:dyDescent="0.35">
      <c r="A46" s="31">
        <f t="shared" si="1"/>
        <v>40</v>
      </c>
      <c r="B46" s="42" t="s">
        <v>49</v>
      </c>
      <c r="C46" s="43"/>
      <c r="D46" s="43"/>
      <c r="E46" s="44"/>
      <c r="F46" s="36">
        <f>SUM(G26:G45)</f>
        <v>125887.0194041652</v>
      </c>
      <c r="G46" s="37"/>
      <c r="H46" s="36">
        <f t="shared" ref="H46:K46" si="8">SUM(I26:I45)</f>
        <v>155714</v>
      </c>
      <c r="I46" s="37"/>
      <c r="J46" s="36">
        <f t="shared" si="8"/>
        <v>781281.34875683847</v>
      </c>
      <c r="K46" s="37"/>
    </row>
    <row r="47" spans="1:11" s="16" customFormat="1" ht="35.25" customHeight="1" thickBot="1" x14ac:dyDescent="0.35">
      <c r="A47" s="32">
        <f t="shared" si="1"/>
        <v>41</v>
      </c>
      <c r="B47" s="45" t="s">
        <v>50</v>
      </c>
      <c r="C47" s="46"/>
      <c r="D47" s="46"/>
      <c r="E47" s="47"/>
      <c r="F47" s="38">
        <f>F46+F23</f>
        <v>509721.21895308408</v>
      </c>
      <c r="G47" s="39"/>
      <c r="H47" s="38">
        <f t="shared" ref="H47" si="9">H46+H23</f>
        <v>563329.25</v>
      </c>
      <c r="I47" s="39"/>
      <c r="J47" s="38">
        <f t="shared" ref="J47" si="10">J46+J23</f>
        <v>1830738.6829144559</v>
      </c>
      <c r="K47" s="39"/>
    </row>
  </sheetData>
  <mergeCells count="20">
    <mergeCell ref="J46:K46"/>
    <mergeCell ref="H47:I47"/>
    <mergeCell ref="J47:K47"/>
    <mergeCell ref="F3:G4"/>
    <mergeCell ref="H3:I4"/>
    <mergeCell ref="J3:K4"/>
    <mergeCell ref="A1:K1"/>
    <mergeCell ref="A4:E4"/>
    <mergeCell ref="A3:E3"/>
    <mergeCell ref="F46:G46"/>
    <mergeCell ref="F23:G23"/>
    <mergeCell ref="B23:E23"/>
    <mergeCell ref="B46:E46"/>
    <mergeCell ref="H23:I23"/>
    <mergeCell ref="J23:K23"/>
    <mergeCell ref="H46:I46"/>
    <mergeCell ref="F47:G47"/>
    <mergeCell ref="B47:E47"/>
    <mergeCell ref="A24:E24"/>
    <mergeCell ref="A2:K2"/>
  </mergeCells>
  <pageMargins left="0.7" right="0.7" top="0.75" bottom="0.75" header="0.3" footer="0.3"/>
  <pageSetup scale="77" fitToHeight="0" orientation="portrait" r:id="rId1"/>
  <headerFooter>
    <oddHeader xml:space="preserve">&amp;R&amp;12Mackubin \ Larpenteur Cleaning and TV Inspection Project -25-0002&amp;11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AAA762-2190-44F9-87AE-D2126A7EACB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8EA3A48A-24D5-49B4-8321-B9914EB19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8EE686-5867-4B7C-8C20-6C0491746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Girma Daka</dc:creator>
  <cp:lastModifiedBy>Queenie Tran</cp:lastModifiedBy>
  <cp:lastPrinted>2025-03-26T22:12:02Z</cp:lastPrinted>
  <dcterms:created xsi:type="dcterms:W3CDTF">2014-03-21T21:06:22Z</dcterms:created>
  <dcterms:modified xsi:type="dcterms:W3CDTF">2025-06-27T22:19:16Z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8fea7a1a35c744868cc9715bb6078962</vt:lpwstr>
  </property>
  <property fmtid="{D5CDD505-2E9C-101B-9397-08002B2CF9AE}" pid="3" name="ContentTypeId">
    <vt:lpwstr>0x010100E7ADAC655166BF46BDE64D2955422826</vt:lpwstr>
  </property>
  <property fmtid="{D5CDD505-2E9C-101B-9397-08002B2CF9AE}" pid="4" name="MediaServiceImageTags">
    <vt:lpwstr/>
  </property>
</Properties>
</file>