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paulmn-my.sharepoint.com/personal/bill_dermody_ci_stpaul_mn_us/Documents/RM Zoning Study/FAR-related notes/"/>
    </mc:Choice>
  </mc:AlternateContent>
  <xr:revisionPtr revIDLastSave="290" documentId="11_E60897F41BE170836B02CE998F75CCDC64E183C8" xr6:coauthVersionLast="44" xr6:coauthVersionMax="45" xr10:uidLastSave="{60692E89-5FC0-49B7-A71B-55A8FDD12952}"/>
  <bookViews>
    <workbookView xWindow="-120" yWindow="-120" windowWidth="24240" windowHeight="13140" xr2:uid="{00000000-000D-0000-FFFF-FFFF00000000}"/>
  </bookViews>
  <sheets>
    <sheet name="700sf" sheetId="1" r:id="rId1"/>
    <sheet name="1000sf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5" i="2"/>
  <c r="I6" i="2"/>
  <c r="I7" i="2"/>
  <c r="I8" i="2"/>
  <c r="I9" i="2"/>
  <c r="I10" i="2"/>
  <c r="I11" i="2"/>
  <c r="I12" i="2"/>
  <c r="I13" i="2"/>
  <c r="I14" i="2"/>
  <c r="I15" i="2"/>
  <c r="I16" i="2"/>
  <c r="I5" i="2"/>
  <c r="G6" i="2"/>
  <c r="G7" i="2"/>
  <c r="G8" i="2"/>
  <c r="G9" i="2"/>
  <c r="G10" i="2"/>
  <c r="G11" i="2"/>
  <c r="G12" i="2"/>
  <c r="G13" i="2"/>
  <c r="G14" i="2"/>
  <c r="G15" i="2"/>
  <c r="G16" i="2"/>
  <c r="G5" i="2"/>
  <c r="E6" i="2"/>
  <c r="E7" i="2"/>
  <c r="E8" i="2"/>
  <c r="E9" i="2"/>
  <c r="E10" i="2"/>
  <c r="E11" i="2"/>
  <c r="E12" i="2"/>
  <c r="E13" i="2"/>
  <c r="E14" i="2"/>
  <c r="E15" i="2"/>
  <c r="E16" i="2"/>
  <c r="E5" i="2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E6" i="1"/>
  <c r="E7" i="1"/>
  <c r="E8" i="1"/>
  <c r="E9" i="1"/>
  <c r="E10" i="1"/>
  <c r="E11" i="1"/>
  <c r="E12" i="1"/>
  <c r="E13" i="1"/>
  <c r="E14" i="1"/>
  <c r="E15" i="1"/>
  <c r="E16" i="1"/>
  <c r="E5" i="1"/>
  <c r="L16" i="2"/>
  <c r="J16" i="2"/>
  <c r="H16" i="2"/>
  <c r="F16" i="2"/>
  <c r="L15" i="2"/>
  <c r="J15" i="2"/>
  <c r="H15" i="2"/>
  <c r="F15" i="2"/>
  <c r="L12" i="2"/>
  <c r="J12" i="2"/>
  <c r="H12" i="2"/>
  <c r="F12" i="2"/>
  <c r="L11" i="2"/>
  <c r="J11" i="2"/>
  <c r="H11" i="2"/>
  <c r="F11" i="2"/>
  <c r="L8" i="2"/>
  <c r="J8" i="2"/>
  <c r="H8" i="2"/>
  <c r="F8" i="2"/>
  <c r="L7" i="2"/>
  <c r="J7" i="2"/>
  <c r="H7" i="2"/>
  <c r="F7" i="2"/>
  <c r="L16" i="1"/>
  <c r="L15" i="1"/>
  <c r="L12" i="1"/>
  <c r="L11" i="1"/>
  <c r="L8" i="1"/>
  <c r="J16" i="1"/>
  <c r="J15" i="1"/>
  <c r="J12" i="1"/>
  <c r="J11" i="1"/>
  <c r="J8" i="1"/>
  <c r="H8" i="1"/>
  <c r="H11" i="1"/>
  <c r="H12" i="1"/>
  <c r="H15" i="1"/>
  <c r="H16" i="1"/>
  <c r="L7" i="1"/>
  <c r="J7" i="1"/>
  <c r="H7" i="1"/>
  <c r="F16" i="1"/>
  <c r="F15" i="1"/>
  <c r="F12" i="1"/>
  <c r="F11" i="1"/>
  <c r="F8" i="1"/>
  <c r="F7" i="1"/>
</calcChain>
</file>

<file path=xl/sharedStrings.xml><?xml version="1.0" encoding="utf-8"?>
<sst xmlns="http://schemas.openxmlformats.org/spreadsheetml/2006/main" count="58" uniqueCount="20">
  <si>
    <t>Residential Units Impact of FAR Bonuses for Affordable Housing</t>
  </si>
  <si>
    <t>(assuming 700 sq. ft. units with 15% common space)</t>
  </si>
  <si>
    <t>Zoning District</t>
  </si>
  <si>
    <t>Parking Type</t>
  </si>
  <si>
    <t>Affordable Amount</t>
  </si>
  <si>
    <t>Max FAR</t>
  </si>
  <si>
    <t>Units/Acre</t>
  </si>
  <si>
    <t>Affordable Units/Acre</t>
  </si>
  <si>
    <t>Units/20K s.f. lot</t>
  </si>
  <si>
    <t>Affordable Units/20K s.f. lot</t>
  </si>
  <si>
    <t>Units/10K s.f. lot</t>
  </si>
  <si>
    <t>Affordable Units/10K s.f. lot</t>
  </si>
  <si>
    <t>Units/5K s.f. lot</t>
  </si>
  <si>
    <t>Affordable Units/5K s.f. lot</t>
  </si>
  <si>
    <t>RM1</t>
  </si>
  <si>
    <t>surface</t>
  </si>
  <si>
    <t>structured</t>
  </si>
  <si>
    <t>RM2</t>
  </si>
  <si>
    <t>RM3</t>
  </si>
  <si>
    <t>(assuming 1000 sq. ft. units with 15% common 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</si>
</sst>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C4" sqref="C4"/>
    </sheetView>
  </sheetViews>
  <sheetFormatPr defaultRowHeight="15" x14ac:dyDescent="0.25"/>
  <cols>
    <col min="1" max="2" width="15.140625" customWidth="1"/>
    <col min="3" max="3" width="17.85546875" bestFit="1" customWidth="1"/>
    <col min="5" max="5" width="10.5703125" bestFit="1" customWidth="1"/>
    <col min="6" max="6" width="12.5703125" customWidth="1"/>
    <col min="7" max="7" width="11.7109375" customWidth="1"/>
    <col min="8" max="8" width="15.85546875" customWidth="1"/>
    <col min="9" max="9" width="10.7109375" customWidth="1"/>
    <col min="10" max="10" width="18.7109375" customWidth="1"/>
    <col min="11" max="11" width="10" customWidth="1"/>
    <col min="12" max="12" width="18" customWidth="1"/>
  </cols>
  <sheetData>
    <row r="1" spans="1:12" ht="23.25" x14ac:dyDescent="0.35">
      <c r="A1" s="1" t="s">
        <v>0</v>
      </c>
      <c r="B1" s="1"/>
      <c r="C1" s="1"/>
    </row>
    <row r="2" spans="1:12" x14ac:dyDescent="0.25">
      <c r="A2" t="s">
        <v>1</v>
      </c>
    </row>
    <row r="4" spans="1:12" s="6" customFormat="1" ht="30" x14ac:dyDescent="0.25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7" t="s">
        <v>8</v>
      </c>
      <c r="H4" s="5" t="s">
        <v>9</v>
      </c>
      <c r="I4" s="7" t="s">
        <v>10</v>
      </c>
      <c r="J4" s="5" t="s">
        <v>11</v>
      </c>
      <c r="K4" s="7" t="s">
        <v>12</v>
      </c>
      <c r="L4" s="5" t="s">
        <v>13</v>
      </c>
    </row>
    <row r="5" spans="1:12" x14ac:dyDescent="0.25">
      <c r="A5" t="s">
        <v>14</v>
      </c>
      <c r="B5" t="s">
        <v>15</v>
      </c>
      <c r="D5" s="3">
        <v>0.6</v>
      </c>
      <c r="E5" s="8">
        <f>43560*D5/805</f>
        <v>32.467080745341612</v>
      </c>
      <c r="G5" s="8">
        <f>20000*D5/805</f>
        <v>14.906832298136646</v>
      </c>
      <c r="I5" s="8">
        <f>10000*D5/805</f>
        <v>7.4534161490683228</v>
      </c>
      <c r="K5" s="8">
        <f>5000*D5/805</f>
        <v>3.7267080745341614</v>
      </c>
    </row>
    <row r="6" spans="1:12" x14ac:dyDescent="0.25">
      <c r="B6" t="s">
        <v>16</v>
      </c>
      <c r="D6" s="3">
        <v>1</v>
      </c>
      <c r="E6" s="8">
        <f t="shared" ref="E6:E16" si="0">43560*D6/805</f>
        <v>54.111801242236027</v>
      </c>
      <c r="G6" s="8">
        <f t="shared" ref="G6:G16" si="1">20000*D6/805</f>
        <v>24.844720496894411</v>
      </c>
      <c r="I6" s="8">
        <f t="shared" ref="I6:I16" si="2">10000*D6/805</f>
        <v>12.422360248447205</v>
      </c>
      <c r="K6" s="8">
        <f t="shared" ref="K6:K16" si="3">5000*D6/805</f>
        <v>6.2111801242236027</v>
      </c>
    </row>
    <row r="7" spans="1:12" x14ac:dyDescent="0.25">
      <c r="A7" s="3"/>
      <c r="B7" s="3" t="s">
        <v>16</v>
      </c>
      <c r="C7" s="4">
        <v>0.1</v>
      </c>
      <c r="D7" s="3">
        <v>1.5</v>
      </c>
      <c r="E7" s="8">
        <f t="shared" si="0"/>
        <v>81.16770186335404</v>
      </c>
      <c r="F7" s="3">
        <f>C7*E7</f>
        <v>8.1167701863354047</v>
      </c>
      <c r="G7" s="8">
        <f t="shared" si="1"/>
        <v>37.267080745341616</v>
      </c>
      <c r="H7" s="3">
        <f>C7*G7</f>
        <v>3.7267080745341619</v>
      </c>
      <c r="I7" s="8">
        <f t="shared" si="2"/>
        <v>18.633540372670808</v>
      </c>
      <c r="J7" s="3">
        <f>I7*C7</f>
        <v>1.8633540372670809</v>
      </c>
      <c r="K7" s="8">
        <f t="shared" si="3"/>
        <v>9.316770186335404</v>
      </c>
      <c r="L7" s="3">
        <f>K7*C7</f>
        <v>0.93167701863354047</v>
      </c>
    </row>
    <row r="8" spans="1:12" x14ac:dyDescent="0.25">
      <c r="A8" s="3"/>
      <c r="B8" s="3" t="s">
        <v>16</v>
      </c>
      <c r="C8" s="4">
        <v>0.2</v>
      </c>
      <c r="D8" s="3">
        <v>2</v>
      </c>
      <c r="E8" s="8">
        <f t="shared" si="0"/>
        <v>108.22360248447205</v>
      </c>
      <c r="F8" s="3">
        <f>C8*E8</f>
        <v>21.644720496894411</v>
      </c>
      <c r="G8" s="8">
        <f t="shared" si="1"/>
        <v>49.689440993788821</v>
      </c>
      <c r="H8" s="3">
        <f t="shared" ref="H8:H16" si="4">C8*G8</f>
        <v>9.937888198757765</v>
      </c>
      <c r="I8" s="8">
        <f t="shared" si="2"/>
        <v>24.844720496894411</v>
      </c>
      <c r="J8" s="3">
        <f>I8*C8</f>
        <v>4.9689440993788825</v>
      </c>
      <c r="K8" s="8">
        <f t="shared" si="3"/>
        <v>12.422360248447205</v>
      </c>
      <c r="L8" s="3">
        <f>K8*C8</f>
        <v>2.4844720496894412</v>
      </c>
    </row>
    <row r="9" spans="1:12" x14ac:dyDescent="0.25">
      <c r="A9" s="3" t="s">
        <v>17</v>
      </c>
      <c r="B9" s="3" t="s">
        <v>15</v>
      </c>
      <c r="C9" s="4"/>
      <c r="D9" s="3">
        <v>1.5</v>
      </c>
      <c r="E9" s="8">
        <f t="shared" si="0"/>
        <v>81.16770186335404</v>
      </c>
      <c r="G9" s="8">
        <f t="shared" si="1"/>
        <v>37.267080745341616</v>
      </c>
      <c r="H9" s="3"/>
      <c r="I9" s="8">
        <f t="shared" si="2"/>
        <v>18.633540372670808</v>
      </c>
      <c r="K9" s="8">
        <f t="shared" si="3"/>
        <v>9.316770186335404</v>
      </c>
    </row>
    <row r="10" spans="1:12" x14ac:dyDescent="0.25">
      <c r="A10" s="3"/>
      <c r="B10" s="3" t="s">
        <v>16</v>
      </c>
      <c r="C10" s="4"/>
      <c r="D10" s="2">
        <v>2.25</v>
      </c>
      <c r="E10" s="8">
        <f t="shared" si="0"/>
        <v>121.75155279503106</v>
      </c>
      <c r="G10" s="8">
        <f t="shared" si="1"/>
        <v>55.900621118012424</v>
      </c>
      <c r="H10" s="3"/>
      <c r="I10" s="8">
        <f t="shared" si="2"/>
        <v>27.950310559006212</v>
      </c>
      <c r="K10" s="8">
        <f t="shared" si="3"/>
        <v>13.975155279503106</v>
      </c>
    </row>
    <row r="11" spans="1:12" x14ac:dyDescent="0.25">
      <c r="A11" s="3"/>
      <c r="B11" s="3" t="s">
        <v>16</v>
      </c>
      <c r="C11" s="4">
        <v>0.1</v>
      </c>
      <c r="D11" s="2">
        <v>2.75</v>
      </c>
      <c r="E11" s="8">
        <f t="shared" si="0"/>
        <v>148.80745341614906</v>
      </c>
      <c r="F11" s="3">
        <f t="shared" ref="F11:F12" si="5">C11*E11</f>
        <v>14.880745341614906</v>
      </c>
      <c r="G11" s="8">
        <f t="shared" si="1"/>
        <v>68.322981366459629</v>
      </c>
      <c r="H11" s="3">
        <f t="shared" si="4"/>
        <v>6.8322981366459636</v>
      </c>
      <c r="I11" s="8">
        <f t="shared" si="2"/>
        <v>34.161490683229815</v>
      </c>
      <c r="J11" s="3">
        <f t="shared" ref="J11:J12" si="6">I11*C11</f>
        <v>3.4161490683229818</v>
      </c>
      <c r="K11" s="8">
        <f t="shared" si="3"/>
        <v>17.080745341614907</v>
      </c>
      <c r="L11" s="3">
        <f>K11*C11</f>
        <v>1.7080745341614909</v>
      </c>
    </row>
    <row r="12" spans="1:12" x14ac:dyDescent="0.25">
      <c r="A12" s="3"/>
      <c r="B12" s="3" t="s">
        <v>16</v>
      </c>
      <c r="C12" s="4">
        <v>0.2</v>
      </c>
      <c r="D12" s="2">
        <v>3.25</v>
      </c>
      <c r="E12" s="8">
        <f t="shared" si="0"/>
        <v>175.86335403726707</v>
      </c>
      <c r="F12" s="3">
        <f t="shared" si="5"/>
        <v>35.172670807453414</v>
      </c>
      <c r="G12" s="8">
        <f t="shared" si="1"/>
        <v>80.745341614906835</v>
      </c>
      <c r="H12" s="3">
        <f t="shared" si="4"/>
        <v>16.149068322981368</v>
      </c>
      <c r="I12" s="8">
        <f t="shared" si="2"/>
        <v>40.372670807453417</v>
      </c>
      <c r="J12" s="3">
        <f t="shared" si="6"/>
        <v>8.0745341614906838</v>
      </c>
      <c r="K12" s="8">
        <f t="shared" si="3"/>
        <v>20.186335403726709</v>
      </c>
      <c r="L12" s="3">
        <f>K12*C12</f>
        <v>4.0372670807453419</v>
      </c>
    </row>
    <row r="13" spans="1:12" x14ac:dyDescent="0.25">
      <c r="A13" s="3" t="s">
        <v>18</v>
      </c>
      <c r="B13" s="3" t="s">
        <v>15</v>
      </c>
      <c r="C13" s="4"/>
      <c r="D13" s="3">
        <v>1.5</v>
      </c>
      <c r="E13" s="8">
        <f t="shared" si="0"/>
        <v>81.16770186335404</v>
      </c>
      <c r="G13" s="8">
        <f t="shared" si="1"/>
        <v>37.267080745341616</v>
      </c>
      <c r="H13" s="3"/>
      <c r="I13" s="8">
        <f t="shared" si="2"/>
        <v>18.633540372670808</v>
      </c>
      <c r="K13" s="8">
        <f t="shared" si="3"/>
        <v>9.316770186335404</v>
      </c>
    </row>
    <row r="14" spans="1:12" x14ac:dyDescent="0.25">
      <c r="A14" s="3"/>
      <c r="B14" s="3" t="s">
        <v>16</v>
      </c>
      <c r="C14" s="4"/>
      <c r="D14" s="3">
        <v>3.5</v>
      </c>
      <c r="E14" s="8">
        <f t="shared" si="0"/>
        <v>189.39130434782609</v>
      </c>
      <c r="G14" s="8">
        <f t="shared" si="1"/>
        <v>86.956521739130437</v>
      </c>
      <c r="H14" s="3"/>
      <c r="I14" s="8">
        <f t="shared" si="2"/>
        <v>43.478260869565219</v>
      </c>
      <c r="K14" s="8">
        <f t="shared" si="3"/>
        <v>21.739130434782609</v>
      </c>
    </row>
    <row r="15" spans="1:12" x14ac:dyDescent="0.25">
      <c r="B15" t="s">
        <v>16</v>
      </c>
      <c r="C15" s="4">
        <v>0.1</v>
      </c>
      <c r="D15" s="3">
        <v>4</v>
      </c>
      <c r="E15" s="8">
        <f t="shared" si="0"/>
        <v>216.44720496894411</v>
      </c>
      <c r="F15" s="3">
        <f>C15*E15</f>
        <v>21.644720496894411</v>
      </c>
      <c r="G15" s="8">
        <f t="shared" si="1"/>
        <v>99.378881987577643</v>
      </c>
      <c r="H15" s="3">
        <f t="shared" si="4"/>
        <v>9.937888198757765</v>
      </c>
      <c r="I15" s="8">
        <f t="shared" si="2"/>
        <v>49.689440993788821</v>
      </c>
      <c r="J15" s="3">
        <f t="shared" ref="J15:J16" si="7">I15*C15</f>
        <v>4.9689440993788825</v>
      </c>
      <c r="K15" s="8">
        <f t="shared" si="3"/>
        <v>24.844720496894411</v>
      </c>
      <c r="L15" s="3">
        <f t="shared" ref="L15:L16" si="8">K15*C15</f>
        <v>2.4844720496894412</v>
      </c>
    </row>
    <row r="16" spans="1:12" x14ac:dyDescent="0.25">
      <c r="B16" t="s">
        <v>16</v>
      </c>
      <c r="C16" s="4">
        <v>0.2</v>
      </c>
      <c r="D16" s="3">
        <v>4.5</v>
      </c>
      <c r="E16" s="8">
        <f t="shared" si="0"/>
        <v>243.50310559006212</v>
      </c>
      <c r="F16" s="3">
        <f>C16*E16</f>
        <v>48.700621118012428</v>
      </c>
      <c r="G16" s="8">
        <f t="shared" si="1"/>
        <v>111.80124223602485</v>
      </c>
      <c r="H16" s="3">
        <f t="shared" si="4"/>
        <v>22.36024844720497</v>
      </c>
      <c r="I16" s="8">
        <f t="shared" si="2"/>
        <v>55.900621118012424</v>
      </c>
      <c r="J16" s="3">
        <f t="shared" si="7"/>
        <v>11.180124223602485</v>
      </c>
      <c r="K16" s="8">
        <f t="shared" si="3"/>
        <v>27.950310559006212</v>
      </c>
      <c r="L16" s="3">
        <f t="shared" si="8"/>
        <v>5.5900621118012426</v>
      </c>
    </row>
    <row r="17" spans="3:4" x14ac:dyDescent="0.25">
      <c r="C17" s="4"/>
      <c r="D17" s="3"/>
    </row>
    <row r="18" spans="3:4" x14ac:dyDescent="0.25">
      <c r="C18" s="4"/>
      <c r="D18" s="3"/>
    </row>
    <row r="19" spans="3:4" x14ac:dyDescent="0.25">
      <c r="C19" s="4"/>
      <c r="D19" s="3"/>
    </row>
    <row r="20" spans="3:4" x14ac:dyDescent="0.25">
      <c r="C20" s="4"/>
    </row>
    <row r="21" spans="3:4" x14ac:dyDescent="0.25">
      <c r="C21" s="4"/>
    </row>
  </sheetData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0D48-5D7C-4746-BFAA-541F4E05CEA5}">
  <dimension ref="A1:L16"/>
  <sheetViews>
    <sheetView workbookViewId="0">
      <selection activeCell="K5" sqref="K5"/>
    </sheetView>
  </sheetViews>
  <sheetFormatPr defaultRowHeight="15" x14ac:dyDescent="0.25"/>
  <cols>
    <col min="2" max="2" width="10.5703125" customWidth="1"/>
    <col min="3" max="3" width="11.5703125" customWidth="1"/>
    <col min="5" max="5" width="11" customWidth="1"/>
    <col min="6" max="6" width="11.7109375" customWidth="1"/>
    <col min="7" max="7" width="10.140625" customWidth="1"/>
    <col min="8" max="8" width="10.5703125" customWidth="1"/>
    <col min="9" max="9" width="9.85546875" customWidth="1"/>
    <col min="10" max="10" width="15.28515625" customWidth="1"/>
    <col min="12" max="12" width="14" customWidth="1"/>
  </cols>
  <sheetData>
    <row r="1" spans="1:12" ht="23.25" x14ac:dyDescent="0.35">
      <c r="A1" s="1" t="s">
        <v>0</v>
      </c>
      <c r="B1" s="1"/>
      <c r="C1" s="1"/>
    </row>
    <row r="2" spans="1:12" x14ac:dyDescent="0.25">
      <c r="A2" t="s">
        <v>19</v>
      </c>
    </row>
    <row r="4" spans="1:12" ht="45" x14ac:dyDescent="0.25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7" t="s">
        <v>8</v>
      </c>
      <c r="H4" s="5" t="s">
        <v>9</v>
      </c>
      <c r="I4" s="7" t="s">
        <v>10</v>
      </c>
      <c r="J4" s="5" t="s">
        <v>11</v>
      </c>
      <c r="K4" s="7" t="s">
        <v>12</v>
      </c>
      <c r="L4" s="5" t="s">
        <v>13</v>
      </c>
    </row>
    <row r="5" spans="1:12" x14ac:dyDescent="0.25">
      <c r="A5" t="s">
        <v>14</v>
      </c>
      <c r="B5" t="s">
        <v>15</v>
      </c>
      <c r="D5" s="3">
        <v>0.6</v>
      </c>
      <c r="E5" s="8">
        <f>43560*D5/1150</f>
        <v>22.72695652173913</v>
      </c>
      <c r="G5" s="8">
        <f>20000*D5/1150</f>
        <v>10.434782608695652</v>
      </c>
      <c r="I5" s="8">
        <f>10000*D5/1150</f>
        <v>5.2173913043478262</v>
      </c>
      <c r="K5" s="8">
        <f>5000*D5/1150</f>
        <v>2.6086956521739131</v>
      </c>
    </row>
    <row r="6" spans="1:12" x14ac:dyDescent="0.25">
      <c r="B6" t="s">
        <v>16</v>
      </c>
      <c r="D6" s="3">
        <v>1</v>
      </c>
      <c r="E6" s="8">
        <f t="shared" ref="E6:E16" si="0">43560*D6/1150</f>
        <v>37.878260869565217</v>
      </c>
      <c r="G6" s="8">
        <f t="shared" ref="G6:G16" si="1">20000*D6/1150</f>
        <v>17.391304347826086</v>
      </c>
      <c r="I6" s="8">
        <f t="shared" ref="I6:I16" si="2">10000*D6/1150</f>
        <v>8.695652173913043</v>
      </c>
      <c r="K6" s="8">
        <f t="shared" ref="K6:K16" si="3">5000*D6/1150</f>
        <v>4.3478260869565215</v>
      </c>
    </row>
    <row r="7" spans="1:12" x14ac:dyDescent="0.25">
      <c r="A7" s="3"/>
      <c r="B7" s="3" t="s">
        <v>16</v>
      </c>
      <c r="C7" s="4">
        <v>0.1</v>
      </c>
      <c r="D7" s="3">
        <v>1.5</v>
      </c>
      <c r="E7" s="8">
        <f t="shared" si="0"/>
        <v>56.817391304347829</v>
      </c>
      <c r="F7" s="3">
        <f>C7*E7</f>
        <v>5.6817391304347833</v>
      </c>
      <c r="G7" s="8">
        <f t="shared" si="1"/>
        <v>26.086956521739129</v>
      </c>
      <c r="H7" s="3">
        <f>C7*G7</f>
        <v>2.6086956521739131</v>
      </c>
      <c r="I7" s="8">
        <f t="shared" si="2"/>
        <v>13.043478260869565</v>
      </c>
      <c r="J7" s="3">
        <f>I7*C7</f>
        <v>1.3043478260869565</v>
      </c>
      <c r="K7" s="8">
        <f t="shared" si="3"/>
        <v>6.5217391304347823</v>
      </c>
      <c r="L7" s="3">
        <f>K7*C7</f>
        <v>0.65217391304347827</v>
      </c>
    </row>
    <row r="8" spans="1:12" x14ac:dyDescent="0.25">
      <c r="A8" s="3"/>
      <c r="B8" s="3" t="s">
        <v>16</v>
      </c>
      <c r="C8" s="4">
        <v>0.2</v>
      </c>
      <c r="D8" s="3">
        <v>2</v>
      </c>
      <c r="E8" s="8">
        <f t="shared" si="0"/>
        <v>75.756521739130434</v>
      </c>
      <c r="F8" s="3">
        <f>C8*E8</f>
        <v>15.151304347826088</v>
      </c>
      <c r="G8" s="8">
        <f t="shared" si="1"/>
        <v>34.782608695652172</v>
      </c>
      <c r="H8" s="3">
        <f t="shared" ref="H8:H16" si="4">C8*G8</f>
        <v>6.9565217391304346</v>
      </c>
      <c r="I8" s="8">
        <f t="shared" si="2"/>
        <v>17.391304347826086</v>
      </c>
      <c r="J8" s="3">
        <f>I8*C8</f>
        <v>3.4782608695652173</v>
      </c>
      <c r="K8" s="8">
        <f t="shared" si="3"/>
        <v>8.695652173913043</v>
      </c>
      <c r="L8" s="3">
        <f>K8*C8</f>
        <v>1.7391304347826086</v>
      </c>
    </row>
    <row r="9" spans="1:12" x14ac:dyDescent="0.25">
      <c r="A9" s="3" t="s">
        <v>17</v>
      </c>
      <c r="B9" s="3" t="s">
        <v>15</v>
      </c>
      <c r="C9" s="4"/>
      <c r="D9" s="3">
        <v>1.5</v>
      </c>
      <c r="E9" s="8">
        <f t="shared" si="0"/>
        <v>56.817391304347829</v>
      </c>
      <c r="G9" s="8">
        <f t="shared" si="1"/>
        <v>26.086956521739129</v>
      </c>
      <c r="H9" s="3"/>
      <c r="I9" s="8">
        <f t="shared" si="2"/>
        <v>13.043478260869565</v>
      </c>
      <c r="K9" s="8">
        <f t="shared" si="3"/>
        <v>6.5217391304347823</v>
      </c>
    </row>
    <row r="10" spans="1:12" x14ac:dyDescent="0.25">
      <c r="A10" s="3"/>
      <c r="B10" s="3" t="s">
        <v>16</v>
      </c>
      <c r="C10" s="4"/>
      <c r="D10" s="2">
        <v>2.25</v>
      </c>
      <c r="E10" s="8">
        <f t="shared" si="0"/>
        <v>85.22608695652174</v>
      </c>
      <c r="G10" s="8">
        <f t="shared" si="1"/>
        <v>39.130434782608695</v>
      </c>
      <c r="H10" s="3"/>
      <c r="I10" s="8">
        <f t="shared" si="2"/>
        <v>19.565217391304348</v>
      </c>
      <c r="K10" s="8">
        <f t="shared" si="3"/>
        <v>9.7826086956521738</v>
      </c>
    </row>
    <row r="11" spans="1:12" x14ac:dyDescent="0.25">
      <c r="A11" s="3"/>
      <c r="B11" s="3" t="s">
        <v>16</v>
      </c>
      <c r="C11" s="4">
        <v>0.1</v>
      </c>
      <c r="D11" s="2">
        <v>2.75</v>
      </c>
      <c r="E11" s="8">
        <f t="shared" si="0"/>
        <v>104.16521739130435</v>
      </c>
      <c r="F11" s="3">
        <f t="shared" ref="F11:F12" si="5">C11*E11</f>
        <v>10.416521739130436</v>
      </c>
      <c r="G11" s="8">
        <f t="shared" si="1"/>
        <v>47.826086956521742</v>
      </c>
      <c r="H11" s="3">
        <f t="shared" si="4"/>
        <v>4.7826086956521747</v>
      </c>
      <c r="I11" s="8">
        <f t="shared" si="2"/>
        <v>23.913043478260871</v>
      </c>
      <c r="J11" s="3">
        <f t="shared" ref="J11:J12" si="6">I11*C11</f>
        <v>2.3913043478260874</v>
      </c>
      <c r="K11" s="8">
        <f t="shared" si="3"/>
        <v>11.956521739130435</v>
      </c>
      <c r="L11" s="3">
        <f>K11*C11</f>
        <v>1.1956521739130437</v>
      </c>
    </row>
    <row r="12" spans="1:12" x14ac:dyDescent="0.25">
      <c r="A12" s="3"/>
      <c r="B12" s="3" t="s">
        <v>16</v>
      </c>
      <c r="C12" s="4">
        <v>0.2</v>
      </c>
      <c r="D12" s="2">
        <v>3.25</v>
      </c>
      <c r="E12" s="8">
        <f t="shared" si="0"/>
        <v>123.10434782608695</v>
      </c>
      <c r="F12" s="3">
        <f t="shared" si="5"/>
        <v>24.62086956521739</v>
      </c>
      <c r="G12" s="8">
        <f t="shared" si="1"/>
        <v>56.521739130434781</v>
      </c>
      <c r="H12" s="3">
        <f t="shared" si="4"/>
        <v>11.304347826086957</v>
      </c>
      <c r="I12" s="8">
        <f t="shared" si="2"/>
        <v>28.260869565217391</v>
      </c>
      <c r="J12" s="3">
        <f t="shared" si="6"/>
        <v>5.6521739130434785</v>
      </c>
      <c r="K12" s="8">
        <f t="shared" si="3"/>
        <v>14.130434782608695</v>
      </c>
      <c r="L12" s="3">
        <f>K12*C12</f>
        <v>2.8260869565217392</v>
      </c>
    </row>
    <row r="13" spans="1:12" x14ac:dyDescent="0.25">
      <c r="A13" s="3" t="s">
        <v>18</v>
      </c>
      <c r="B13" s="3" t="s">
        <v>15</v>
      </c>
      <c r="C13" s="4"/>
      <c r="D13" s="3">
        <v>1.5</v>
      </c>
      <c r="E13" s="8">
        <f t="shared" si="0"/>
        <v>56.817391304347829</v>
      </c>
      <c r="G13" s="8">
        <f t="shared" si="1"/>
        <v>26.086956521739129</v>
      </c>
      <c r="H13" s="3"/>
      <c r="I13" s="8">
        <f t="shared" si="2"/>
        <v>13.043478260869565</v>
      </c>
      <c r="K13" s="8">
        <f t="shared" si="3"/>
        <v>6.5217391304347823</v>
      </c>
    </row>
    <row r="14" spans="1:12" x14ac:dyDescent="0.25">
      <c r="A14" s="3"/>
      <c r="B14" s="3" t="s">
        <v>16</v>
      </c>
      <c r="C14" s="4"/>
      <c r="D14" s="3">
        <v>3.5</v>
      </c>
      <c r="E14" s="8">
        <f t="shared" si="0"/>
        <v>132.57391304347826</v>
      </c>
      <c r="G14" s="8">
        <f t="shared" si="1"/>
        <v>60.869565217391305</v>
      </c>
      <c r="H14" s="3"/>
      <c r="I14" s="8">
        <f t="shared" si="2"/>
        <v>30.434782608695652</v>
      </c>
      <c r="K14" s="8">
        <f t="shared" si="3"/>
        <v>15.217391304347826</v>
      </c>
    </row>
    <row r="15" spans="1:12" x14ac:dyDescent="0.25">
      <c r="B15" t="s">
        <v>16</v>
      </c>
      <c r="C15" s="4">
        <v>0.1</v>
      </c>
      <c r="D15" s="3">
        <v>4</v>
      </c>
      <c r="E15" s="8">
        <f t="shared" si="0"/>
        <v>151.51304347826087</v>
      </c>
      <c r="F15" s="3">
        <f>C15*E15</f>
        <v>15.151304347826088</v>
      </c>
      <c r="G15" s="8">
        <f t="shared" si="1"/>
        <v>69.565217391304344</v>
      </c>
      <c r="H15" s="3">
        <f t="shared" si="4"/>
        <v>6.9565217391304346</v>
      </c>
      <c r="I15" s="8">
        <f t="shared" si="2"/>
        <v>34.782608695652172</v>
      </c>
      <c r="J15" s="3">
        <f t="shared" ref="J15:J16" si="7">I15*C15</f>
        <v>3.4782608695652173</v>
      </c>
      <c r="K15" s="8">
        <f t="shared" si="3"/>
        <v>17.391304347826086</v>
      </c>
      <c r="L15" s="3">
        <f t="shared" ref="L15:L16" si="8">K15*C15</f>
        <v>1.7391304347826086</v>
      </c>
    </row>
    <row r="16" spans="1:12" x14ac:dyDescent="0.25">
      <c r="B16" t="s">
        <v>16</v>
      </c>
      <c r="C16" s="4">
        <v>0.2</v>
      </c>
      <c r="D16" s="3">
        <v>4.5</v>
      </c>
      <c r="E16" s="8">
        <f t="shared" si="0"/>
        <v>170.45217391304348</v>
      </c>
      <c r="F16" s="3">
        <f>C16*E16</f>
        <v>34.090434782608696</v>
      </c>
      <c r="G16" s="8">
        <f t="shared" si="1"/>
        <v>78.260869565217391</v>
      </c>
      <c r="H16" s="3">
        <f t="shared" si="4"/>
        <v>15.652173913043478</v>
      </c>
      <c r="I16" s="8">
        <f t="shared" si="2"/>
        <v>39.130434782608695</v>
      </c>
      <c r="J16" s="3">
        <f t="shared" si="7"/>
        <v>7.8260869565217392</v>
      </c>
      <c r="K16" s="8">
        <f t="shared" si="3"/>
        <v>19.565217391304348</v>
      </c>
      <c r="L16" s="3">
        <f t="shared" si="8"/>
        <v>3.9130434782608696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700sf</vt:lpstr>
      <vt:lpstr>1000sf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 D</cp:lastModifiedBy>
  <cp:revision/>
  <cp:lastPrinted>2020-07-08T21:16:02Z</cp:lastPrinted>
  <dcterms:created xsi:type="dcterms:W3CDTF">2020-07-08T20:36:28Z</dcterms:created>
  <dcterms:modified xsi:type="dcterms:W3CDTF">2020-07-08T21:16:23Z</dcterms:modified>
  <cp:category/>
  <cp:contentStatus/>
</cp:coreProperties>
</file>