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1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tpaulmn.sharepoint.com/sites/ProcurementProjects/Shared Documents/General/YEAR 2025/EVENTS IN 2025/EVENT 1499-21-RFB-SPPL-SPPL HAMLINE MIDWAY NEW CONSTRUCTION-MICHAEL B/"/>
    </mc:Choice>
  </mc:AlternateContent>
  <xr:revisionPtr revIDLastSave="145" documentId="8_{CFB915C6-E690-44AB-80C9-54D7CF1D153A}" xr6:coauthVersionLast="47" xr6:coauthVersionMax="47" xr10:uidLastSave="{78F256DB-B475-426C-9D80-19398EAF79A8}"/>
  <bookViews>
    <workbookView xWindow="28680" yWindow="-120" windowWidth="29040" windowHeight="15840" tabRatio="615" xr2:uid="{00000000-000D-0000-FFFF-FFFF00000000}"/>
  </bookViews>
  <sheets>
    <sheet name="STP Bid Tab" sheetId="21" r:id="rId1"/>
  </sheets>
  <definedNames>
    <definedName name="_xlnm.Print_Area" localSheetId="0">'STP Bid Tab'!$A$1:$G$23</definedName>
    <definedName name="table" localSheetId="0">#REF!</definedName>
    <definedName name="tabl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21" l="1"/>
  <c r="J17" i="21" l="1"/>
  <c r="J16" i="21"/>
  <c r="L16" i="21"/>
  <c r="J5" i="21"/>
  <c r="K5" i="21"/>
  <c r="L5" i="21"/>
  <c r="L17" i="21" s="1"/>
  <c r="M5" i="21"/>
  <c r="H5" i="21" l="1"/>
  <c r="H17" i="21"/>
  <c r="I5" i="21"/>
  <c r="F4" i="21" l="1"/>
  <c r="G20" i="21"/>
  <c r="G21" i="21"/>
  <c r="G22" i="21"/>
  <c r="G23" i="21"/>
  <c r="G19" i="21"/>
  <c r="G9" i="21"/>
  <c r="G10" i="21"/>
  <c r="G11" i="21"/>
  <c r="G12" i="21"/>
  <c r="G13" i="21"/>
  <c r="G14" i="21"/>
  <c r="G15" i="21"/>
  <c r="G7" i="21"/>
  <c r="F5" i="21"/>
  <c r="G8" i="21" l="1"/>
  <c r="F16" i="21" s="1"/>
  <c r="F17" i="21" l="1"/>
</calcChain>
</file>

<file path=xl/sharedStrings.xml><?xml version="1.0" encoding="utf-8"?>
<sst xmlns="http://schemas.openxmlformats.org/spreadsheetml/2006/main" count="68" uniqueCount="48">
  <si>
    <t>HAMLINE MIDWAY LIBRARY - NEW CONSTRUCTION
EVENT 1499 BID FORM SUMMARY</t>
  </si>
  <si>
    <t>Glowing Hearth&amp;Home</t>
  </si>
  <si>
    <t>Market &amp;Johnson</t>
  </si>
  <si>
    <t>Shaw-Lunduist</t>
  </si>
  <si>
    <t>Stahl Construction</t>
  </si>
  <si>
    <t xml:space="preserve"> LineNo.</t>
  </si>
  <si>
    <t>Item</t>
  </si>
  <si>
    <t>Description</t>
  </si>
  <si>
    <t>Unit</t>
  </si>
  <si>
    <t>Quantity</t>
  </si>
  <si>
    <t>Unit Price</t>
  </si>
  <si>
    <t>Cost</t>
  </si>
  <si>
    <t>BASE BID</t>
  </si>
  <si>
    <t>PROVIDE ALL LABOR &amp; MATERIALS FOR CONSTRUCTION OF HAMLINE MIDWAY LIBRARY PER SPECIFICATIONS AND DRAWINGS</t>
  </si>
  <si>
    <t>Lum Sump</t>
  </si>
  <si>
    <t>Total Base Bid
Please enter this amount on line response on Supplier Portal via www.stpaulbids.com</t>
  </si>
  <si>
    <t>Alternates</t>
  </si>
  <si>
    <t>ALTERNATE #1</t>
  </si>
  <si>
    <t>ATERNATE 1: SUBMIT AN ALTERNATE COST TO OMIT WOOD LOOK CANOPY, WOOD LOOK CEILING AT THE VESTIBULE, ENTRY, AND CEILING AT TEEN. ADD CEILING AS INDICATED ON ALTERNATE PLAN.</t>
  </si>
  <si>
    <t>ALTERNATE #2</t>
  </si>
  <si>
    <t>ALTERNATE 2: SUBMIT AN ALTERNATE TO OMIT WOOD WAINSCOT AS NOTED. ADD 6" WOOD BASE AND CORNER GUARDS PER SPECIFICATION AT LOCATIONS WHERE WOOD WAINSCOT WAS REMOVED.</t>
  </si>
  <si>
    <t>ALTERNATE #3</t>
  </si>
  <si>
    <t>ALTERNATE 3: SUBMIT AN ALTERNATE COST TO OMIT FENCE, GATE, AND BENCH AT READING GARDEN.</t>
  </si>
  <si>
    <t>ALTERNATE #4</t>
  </si>
  <si>
    <t>ALTERNATE 4: SUBMIT AN ALTERNATE COST TO OMIT ALL CUSTOM PRINTED WALL GRAPHIC AND SUBSTITUTE FOR PT-2</t>
  </si>
  <si>
    <t>ALTERNATE #5</t>
  </si>
  <si>
    <t>ALTERNATE 5: SUBMIT AN ALTERNATE TO OMIT OPERABLE PARTITION AT COMMUNITY ROOM. REPLACE WITH STOREFRONT IN SAME LOCATION WITH FILM.</t>
  </si>
  <si>
    <t>ALTERNATE #6</t>
  </si>
  <si>
    <t>ALTERNATE 6: SUBMIT AN ALTERNATE TO OMIT HONEYCOMB SHELVING AT CHILDREN'S AREA. PAINT WALL PT-2 IN LOCATION OF HONEYCOMB SHELVING. PROVIDE BLOCKING FOR SHELVING TO BE ADDED IN THE FUTURE.</t>
  </si>
  <si>
    <t>ALTERNATE #7</t>
  </si>
  <si>
    <t>ALTERNATE 7: SUBMIT ALTERNATE TO SUBSTITUTE FORMMETAL WALL PANELS. IN LIEU OF PURE+FREEFORM COLOR: OLD DIRTY BRONZE, PROVIDE CENTRIA COLOR: 765 ANTIQUE BRONZE. MATCH SAME PANEL SIZE.</t>
  </si>
  <si>
    <t>ALTERNATE #8</t>
  </si>
  <si>
    <t>ALTERNATE 9: SUBMIT ALTERNATE TO REMOVE BRICK AT FIREPLACE AS INDICATED ON DRAWINGS. SUBSTITUTE WITH B3 WALL, UNINSULATED.</t>
  </si>
  <si>
    <t>ALTERNATE #9</t>
  </si>
  <si>
    <t>ALTERNATE 9: SUBMIT ALTERNATE TO INCREASE SOLAR PANELS FROM ONLY AS INDICATED ON DRAWINGS TO THE ENTIRE FUTURE EXPANSION LOCATION ON ROOF AS INDICATED ON DRAWINGS.</t>
  </si>
  <si>
    <t>Total Alternate Bids</t>
  </si>
  <si>
    <t>Total Base Bid +Alternate Bids</t>
  </si>
  <si>
    <t>Unit Prices</t>
  </si>
  <si>
    <t>UNIT PRICE #1</t>
  </si>
  <si>
    <t>UNIT PRICE 1: REMOVAL OF UNSUITABLE ON-SITE SOILS</t>
  </si>
  <si>
    <t>UNIT PRICE #2</t>
  </si>
  <si>
    <t>UNIT PRICE 2: IMPORTED FILL SOILS</t>
  </si>
  <si>
    <t>UNIT PRICE #3</t>
  </si>
  <si>
    <t>UNIT PRICE 3: MOISTURE MITIGATION</t>
  </si>
  <si>
    <t>UNIT PRICE #4</t>
  </si>
  <si>
    <t>UNIT PRICE 4: EXIT SIGN FIXTURES</t>
  </si>
  <si>
    <t>UNIT PRICE #5</t>
  </si>
  <si>
    <t>UNIT PRICE 5: DATA JACKS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</si>
</sst>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&quot;.&quot;"/>
    <numFmt numFmtId="165" formatCode="&quot;$&quot;#,##0.00"/>
    <numFmt numFmtId="166" formatCode="0.00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eneva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rgb="FF1F497D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 applyNumberFormat="0" applyFont="0" applyFill="0" applyBorder="0" applyAlignment="0" applyProtection="0">
      <alignment textRotation="180"/>
    </xf>
    <xf numFmtId="0" fontId="2" fillId="0" borderId="0" applyNumberFormat="0" applyFont="0" applyFill="0" applyBorder="0" applyAlignment="0" applyProtection="0">
      <alignment textRotation="180"/>
    </xf>
    <xf numFmtId="44" fontId="5" fillId="0" borderId="0" applyFont="0" applyFill="0" applyBorder="0" applyAlignment="0" applyProtection="0"/>
  </cellStyleXfs>
  <cellXfs count="88">
    <xf numFmtId="0" fontId="0" fillId="0" borderId="0" xfId="0"/>
    <xf numFmtId="164" fontId="4" fillId="0" borderId="2" xfId="0" applyNumberFormat="1" applyFont="1" applyBorder="1" applyAlignment="1">
      <alignment horizontal="center" wrapText="1"/>
    </xf>
    <xf numFmtId="44" fontId="4" fillId="0" borderId="6" xfId="4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6" fillId="0" borderId="4" xfId="0" applyFont="1" applyBorder="1" applyAlignment="1">
      <alignment horizontal="center" vertical="center" wrapText="1"/>
    </xf>
    <xf numFmtId="44" fontId="6" fillId="0" borderId="5" xfId="4" applyFont="1" applyBorder="1" applyAlignment="1">
      <alignment horizontal="center" vertical="center" wrapText="1"/>
    </xf>
    <xf numFmtId="166" fontId="7" fillId="0" borderId="1" xfId="2" applyNumberFormat="1" applyFont="1" applyFill="1" applyBorder="1" applyAlignment="1">
      <alignment horizontal="center" wrapText="1"/>
    </xf>
    <xf numFmtId="0" fontId="7" fillId="0" borderId="1" xfId="2" applyFont="1" applyFill="1" applyBorder="1" applyAlignment="1">
      <alignment wrapText="1"/>
    </xf>
    <xf numFmtId="0" fontId="8" fillId="0" borderId="1" xfId="2" applyFont="1" applyFill="1" applyBorder="1" applyAlignment="1">
      <alignment horizontal="center" wrapText="1"/>
    </xf>
    <xf numFmtId="0" fontId="4" fillId="0" borderId="14" xfId="0" applyFont="1" applyBorder="1" applyAlignment="1">
      <alignment wrapText="1"/>
    </xf>
    <xf numFmtId="165" fontId="4" fillId="0" borderId="0" xfId="0" applyNumberFormat="1" applyFont="1" applyAlignment="1">
      <alignment wrapText="1"/>
    </xf>
    <xf numFmtId="0" fontId="6" fillId="0" borderId="4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4" fontId="4" fillId="0" borderId="5" xfId="4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44" fontId="4" fillId="0" borderId="9" xfId="4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44" fontId="4" fillId="0" borderId="0" xfId="4" applyFont="1" applyAlignment="1">
      <alignment wrapText="1"/>
    </xf>
    <xf numFmtId="164" fontId="6" fillId="0" borderId="10" xfId="0" applyNumberFormat="1" applyFont="1" applyBorder="1" applyAlignment="1">
      <alignment wrapText="1"/>
    </xf>
    <xf numFmtId="3" fontId="6" fillId="0" borderId="25" xfId="0" applyNumberFormat="1" applyFont="1" applyBorder="1" applyAlignment="1">
      <alignment horizontal="center" vertical="center" wrapText="1"/>
    </xf>
    <xf numFmtId="1" fontId="8" fillId="0" borderId="26" xfId="2" applyNumberFormat="1" applyFont="1" applyFill="1" applyBorder="1" applyAlignment="1">
      <alignment horizontal="center" wrapText="1"/>
    </xf>
    <xf numFmtId="44" fontId="6" fillId="0" borderId="3" xfId="4" applyFont="1" applyBorder="1" applyAlignment="1">
      <alignment horizontal="center" vertical="center" wrapText="1"/>
    </xf>
    <xf numFmtId="44" fontId="4" fillId="0" borderId="2" xfId="4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165" fontId="6" fillId="0" borderId="2" xfId="4" applyNumberFormat="1" applyFont="1" applyBorder="1" applyAlignment="1">
      <alignment horizontal="center" vertical="center" wrapText="1"/>
    </xf>
    <xf numFmtId="165" fontId="6" fillId="0" borderId="6" xfId="4" applyNumberFormat="1" applyFont="1" applyBorder="1" applyAlignment="1">
      <alignment horizontal="center" vertical="center" wrapText="1"/>
    </xf>
    <xf numFmtId="165" fontId="4" fillId="0" borderId="14" xfId="0" applyNumberFormat="1" applyFont="1" applyBorder="1" applyAlignment="1">
      <alignment wrapText="1"/>
    </xf>
    <xf numFmtId="165" fontId="4" fillId="0" borderId="16" xfId="0" applyNumberFormat="1" applyFont="1" applyBorder="1" applyAlignment="1">
      <alignment wrapText="1"/>
    </xf>
    <xf numFmtId="165" fontId="4" fillId="0" borderId="33" xfId="0" applyNumberFormat="1" applyFont="1" applyBorder="1" applyAlignment="1">
      <alignment wrapText="1"/>
    </xf>
    <xf numFmtId="165" fontId="4" fillId="0" borderId="34" xfId="0" applyNumberFormat="1" applyFont="1" applyBorder="1" applyAlignment="1">
      <alignment wrapText="1"/>
    </xf>
    <xf numFmtId="165" fontId="4" fillId="0" borderId="2" xfId="0" applyNumberFormat="1" applyFont="1" applyBorder="1" applyAlignment="1">
      <alignment wrapText="1"/>
    </xf>
    <xf numFmtId="165" fontId="4" fillId="0" borderId="6" xfId="0" applyNumberFormat="1" applyFont="1" applyBorder="1" applyAlignment="1">
      <alignment wrapText="1"/>
    </xf>
    <xf numFmtId="165" fontId="4" fillId="0" borderId="7" xfId="0" applyNumberFormat="1" applyFont="1" applyBorder="1" applyAlignment="1">
      <alignment wrapText="1"/>
    </xf>
    <xf numFmtId="165" fontId="4" fillId="0" borderId="9" xfId="0" applyNumberFormat="1" applyFont="1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44" fontId="4" fillId="0" borderId="14" xfId="4" applyFont="1" applyFill="1" applyBorder="1" applyAlignment="1">
      <alignment horizontal="center" vertical="center" wrapText="1"/>
    </xf>
    <xf numFmtId="44" fontId="4" fillId="0" borderId="16" xfId="4" applyFont="1" applyFill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wrapText="1"/>
    </xf>
    <xf numFmtId="165" fontId="4" fillId="0" borderId="19" xfId="0" applyNumberFormat="1" applyFont="1" applyBorder="1" applyAlignment="1">
      <alignment horizontal="center" wrapText="1"/>
    </xf>
    <xf numFmtId="44" fontId="3" fillId="3" borderId="35" xfId="4" applyFont="1" applyFill="1" applyBorder="1" applyAlignment="1">
      <alignment horizontal="center" vertical="center" wrapText="1"/>
    </xf>
    <xf numFmtId="44" fontId="3" fillId="3" borderId="36" xfId="4" applyFont="1" applyFill="1" applyBorder="1" applyAlignment="1">
      <alignment horizontal="center" vertical="center" wrapText="1"/>
    </xf>
    <xf numFmtId="44" fontId="10" fillId="3" borderId="20" xfId="4" applyFont="1" applyFill="1" applyBorder="1" applyAlignment="1">
      <alignment horizontal="center" vertical="center" wrapText="1"/>
    </xf>
    <xf numFmtId="44" fontId="10" fillId="3" borderId="19" xfId="4" applyFont="1" applyFill="1" applyBorder="1" applyAlignment="1">
      <alignment horizontal="center" vertical="center" wrapText="1"/>
    </xf>
    <xf numFmtId="165" fontId="3" fillId="3" borderId="20" xfId="4" applyNumberFormat="1" applyFont="1" applyFill="1" applyBorder="1" applyAlignment="1">
      <alignment horizontal="center" vertical="center" wrapText="1"/>
    </xf>
    <xf numFmtId="44" fontId="3" fillId="3" borderId="19" xfId="4" applyFont="1" applyFill="1" applyBorder="1" applyAlignment="1">
      <alignment horizontal="center" vertical="center" wrapText="1"/>
    </xf>
    <xf numFmtId="44" fontId="3" fillId="3" borderId="20" xfId="4" applyFont="1" applyFill="1" applyBorder="1" applyAlignment="1">
      <alignment horizontal="center" vertical="center" wrapText="1"/>
    </xf>
    <xf numFmtId="44" fontId="3" fillId="3" borderId="29" xfId="4" applyFont="1" applyFill="1" applyBorder="1" applyAlignment="1">
      <alignment horizontal="center" vertical="center" wrapText="1"/>
    </xf>
    <xf numFmtId="44" fontId="3" fillId="3" borderId="37" xfId="4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5" fontId="6" fillId="0" borderId="5" xfId="0" applyNumberFormat="1" applyFont="1" applyBorder="1" applyAlignment="1">
      <alignment horizontal="center" vertical="center" wrapText="1"/>
    </xf>
    <xf numFmtId="44" fontId="3" fillId="2" borderId="17" xfId="4" applyFont="1" applyFill="1" applyBorder="1" applyAlignment="1">
      <alignment horizontal="center" vertical="center" wrapText="1"/>
    </xf>
    <xf numFmtId="44" fontId="3" fillId="2" borderId="18" xfId="4" applyFont="1" applyFill="1" applyBorder="1" applyAlignment="1">
      <alignment horizontal="center" vertical="center" wrapText="1"/>
    </xf>
    <xf numFmtId="165" fontId="3" fillId="2" borderId="17" xfId="4" applyNumberFormat="1" applyFont="1" applyFill="1" applyBorder="1" applyAlignment="1">
      <alignment horizontal="center" vertical="center" wrapText="1"/>
    </xf>
    <xf numFmtId="165" fontId="3" fillId="2" borderId="18" xfId="4" applyNumberFormat="1" applyFont="1" applyFill="1" applyBorder="1" applyAlignment="1">
      <alignment horizontal="center" vertical="center" wrapText="1"/>
    </xf>
    <xf numFmtId="164" fontId="6" fillId="0" borderId="20" xfId="0" applyNumberFormat="1" applyFont="1" applyBorder="1" applyAlignment="1">
      <alignment horizontal="center" wrapText="1"/>
    </xf>
    <xf numFmtId="164" fontId="6" fillId="0" borderId="21" xfId="0" applyNumberFormat="1" applyFont="1" applyBorder="1" applyAlignment="1">
      <alignment horizont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4" fontId="3" fillId="2" borderId="20" xfId="4" applyFont="1" applyFill="1" applyBorder="1" applyAlignment="1">
      <alignment horizontal="center" vertical="center" wrapText="1"/>
    </xf>
    <xf numFmtId="44" fontId="3" fillId="2" borderId="19" xfId="4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164" fontId="6" fillId="0" borderId="30" xfId="0" applyNumberFormat="1" applyFont="1" applyBorder="1" applyAlignment="1">
      <alignment horizontal="center" wrapText="1"/>
    </xf>
    <xf numFmtId="164" fontId="6" fillId="0" borderId="31" xfId="0" applyNumberFormat="1" applyFont="1" applyBorder="1" applyAlignment="1">
      <alignment horizontal="center" wrapText="1"/>
    </xf>
    <xf numFmtId="166" fontId="7" fillId="0" borderId="26" xfId="2" applyNumberFormat="1" applyFont="1" applyFill="1" applyBorder="1" applyAlignment="1">
      <alignment horizontal="center" wrapText="1"/>
    </xf>
    <xf numFmtId="166" fontId="7" fillId="0" borderId="32" xfId="2" applyNumberFormat="1" applyFont="1" applyFill="1" applyBorder="1" applyAlignment="1">
      <alignment horizontal="center" wrapText="1"/>
    </xf>
    <xf numFmtId="0" fontId="6" fillId="0" borderId="24" xfId="0" applyFont="1" applyBorder="1" applyAlignment="1">
      <alignment horizontal="center" vertical="center" wrapText="1"/>
    </xf>
  </cellXfs>
  <cellStyles count="5">
    <cellStyle name="Currency" xfId="4" builtinId="4"/>
    <cellStyle name="Normal" xfId="0" builtinId="0"/>
    <cellStyle name="Normal 2" xfId="1" xr:uid="{00000000-0005-0000-0000-000001000000}"/>
    <cellStyle name="Normal 4" xfId="3" xr:uid="{82594657-4ED5-49A1-A517-AFE4B22D3B34}"/>
    <cellStyle name="Normal 5" xfId="2" xr:uid="{FB9DAF51-D8A1-435E-8E52-87251A6ACEB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zoomScale="90" zoomScaleNormal="90" zoomScaleSheetLayoutView="130" zoomScalePageLayoutView="70" workbookViewId="0">
      <selection activeCell="L18" sqref="L18:M18"/>
    </sheetView>
  </sheetViews>
  <sheetFormatPr defaultColWidth="5.42578125" defaultRowHeight="12.75"/>
  <cols>
    <col min="1" max="1" width="4.28515625" style="3" customWidth="1"/>
    <col min="2" max="2" width="12.5703125" style="3" customWidth="1"/>
    <col min="3" max="3" width="36.5703125" style="3" customWidth="1"/>
    <col min="4" max="4" width="10.140625" style="3" customWidth="1"/>
    <col min="5" max="5" width="9.28515625" style="3" customWidth="1"/>
    <col min="6" max="6" width="13.5703125" style="23" customWidth="1"/>
    <col min="7" max="7" width="13.7109375" style="23" customWidth="1"/>
    <col min="8" max="8" width="12.85546875" style="10" customWidth="1"/>
    <col min="9" max="9" width="13.85546875" style="10" customWidth="1"/>
    <col min="10" max="10" width="16.140625" style="10" customWidth="1"/>
    <col min="11" max="11" width="17.140625" style="10" customWidth="1"/>
    <col min="12" max="12" width="14.85546875" style="10" customWidth="1"/>
    <col min="13" max="13" width="17.140625" style="10" customWidth="1"/>
    <col min="14" max="16384" width="5.42578125" style="3"/>
  </cols>
  <sheetData>
    <row r="1" spans="1:13" ht="47.25" customHeight="1" thickBot="1">
      <c r="A1" s="80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2"/>
    </row>
    <row r="2" spans="1:13" ht="24" customHeight="1" thickBot="1">
      <c r="A2" s="73"/>
      <c r="B2" s="75"/>
      <c r="C2" s="75"/>
      <c r="D2" s="75"/>
      <c r="E2" s="75"/>
      <c r="F2" s="73" t="s">
        <v>1</v>
      </c>
      <c r="G2" s="74"/>
      <c r="H2" s="63" t="s">
        <v>2</v>
      </c>
      <c r="I2" s="64"/>
      <c r="J2" s="63" t="s">
        <v>3</v>
      </c>
      <c r="K2" s="64"/>
      <c r="L2" s="65" t="s">
        <v>4</v>
      </c>
      <c r="M2" s="66"/>
    </row>
    <row r="3" spans="1:13" ht="51">
      <c r="A3" s="30" t="s">
        <v>5</v>
      </c>
      <c r="B3" s="4" t="s">
        <v>6</v>
      </c>
      <c r="C3" s="4" t="s">
        <v>7</v>
      </c>
      <c r="D3" s="4" t="s">
        <v>8</v>
      </c>
      <c r="E3" s="25" t="s">
        <v>9</v>
      </c>
      <c r="F3" s="27" t="s">
        <v>10</v>
      </c>
      <c r="G3" s="5" t="s">
        <v>11</v>
      </c>
      <c r="H3" s="31" t="s">
        <v>10</v>
      </c>
      <c r="I3" s="32" t="s">
        <v>11</v>
      </c>
      <c r="J3" s="31" t="s">
        <v>10</v>
      </c>
      <c r="K3" s="32" t="s">
        <v>11</v>
      </c>
      <c r="L3" s="31" t="s">
        <v>10</v>
      </c>
      <c r="M3" s="32" t="s">
        <v>11</v>
      </c>
    </row>
    <row r="4" spans="1:13" ht="51.75" thickBot="1">
      <c r="A4" s="1">
        <v>1</v>
      </c>
      <c r="B4" s="6" t="s">
        <v>12</v>
      </c>
      <c r="C4" s="7" t="s">
        <v>13</v>
      </c>
      <c r="D4" s="8" t="s">
        <v>14</v>
      </c>
      <c r="E4" s="26">
        <v>1</v>
      </c>
      <c r="F4" s="42">
        <f>G4</f>
        <v>3127</v>
      </c>
      <c r="G4" s="43">
        <v>3127</v>
      </c>
      <c r="H4" s="33">
        <v>8159000</v>
      </c>
      <c r="I4" s="34">
        <v>8159000</v>
      </c>
      <c r="J4" s="33">
        <v>7904771</v>
      </c>
      <c r="K4" s="34">
        <v>7904771</v>
      </c>
      <c r="L4" s="2">
        <v>7820000</v>
      </c>
      <c r="M4" s="2">
        <v>7820000</v>
      </c>
    </row>
    <row r="5" spans="1:13" ht="24" customHeight="1" thickBot="1">
      <c r="A5" s="76" t="s">
        <v>15</v>
      </c>
      <c r="B5" s="77"/>
      <c r="C5" s="77"/>
      <c r="D5" s="77"/>
      <c r="E5" s="77"/>
      <c r="F5" s="78">
        <f>G4</f>
        <v>3127</v>
      </c>
      <c r="G5" s="79"/>
      <c r="H5" s="67">
        <f>I4</f>
        <v>8159000</v>
      </c>
      <c r="I5" s="68">
        <f>I4</f>
        <v>8159000</v>
      </c>
      <c r="J5" s="67">
        <f t="shared" ref="J5:M5" si="0">K4</f>
        <v>7904771</v>
      </c>
      <c r="K5" s="68">
        <f t="shared" ref="K5" si="1">K4</f>
        <v>7904771</v>
      </c>
      <c r="L5" s="69">
        <f t="shared" ref="L5:M5" si="2">M4</f>
        <v>7820000</v>
      </c>
      <c r="M5" s="70">
        <f t="shared" ref="M5" si="3">M4</f>
        <v>7820000</v>
      </c>
    </row>
    <row r="6" spans="1:13" ht="24.75" customHeight="1">
      <c r="A6" s="83" t="s">
        <v>16</v>
      </c>
      <c r="B6" s="84"/>
      <c r="C6" s="84"/>
      <c r="D6" s="84"/>
      <c r="E6" s="84"/>
      <c r="F6" s="24"/>
      <c r="G6" s="29"/>
      <c r="H6" s="35"/>
      <c r="I6" s="36"/>
      <c r="J6" s="35"/>
      <c r="K6" s="36"/>
      <c r="L6" s="35"/>
      <c r="M6" s="36"/>
    </row>
    <row r="7" spans="1:13" ht="76.5">
      <c r="A7" s="1">
        <v>2</v>
      </c>
      <c r="B7" s="6" t="s">
        <v>17</v>
      </c>
      <c r="C7" s="7" t="s">
        <v>18</v>
      </c>
      <c r="D7" s="8" t="s">
        <v>14</v>
      </c>
      <c r="E7" s="26">
        <v>1</v>
      </c>
      <c r="F7" s="28"/>
      <c r="G7" s="2">
        <f t="shared" ref="G7" si="4">+E7*F7</f>
        <v>0</v>
      </c>
      <c r="H7" s="37">
        <v>-22051</v>
      </c>
      <c r="I7" s="38">
        <v>-22051</v>
      </c>
      <c r="J7" s="37">
        <v>-26000</v>
      </c>
      <c r="K7" s="38">
        <v>-26000</v>
      </c>
      <c r="L7" s="37">
        <v>-40000</v>
      </c>
      <c r="M7" s="38">
        <v>-40000</v>
      </c>
    </row>
    <row r="8" spans="1:13" ht="76.5">
      <c r="A8" s="1">
        <v>3</v>
      </c>
      <c r="B8" s="6" t="s">
        <v>19</v>
      </c>
      <c r="C8" s="7" t="s">
        <v>20</v>
      </c>
      <c r="D8" s="8" t="s">
        <v>14</v>
      </c>
      <c r="E8" s="26">
        <v>1</v>
      </c>
      <c r="F8" s="28"/>
      <c r="G8" s="2">
        <f t="shared" ref="G8:G15" si="5">+E8*F8</f>
        <v>0</v>
      </c>
      <c r="H8" s="37">
        <v>-31004</v>
      </c>
      <c r="I8" s="38">
        <v>-31004</v>
      </c>
      <c r="J8" s="37">
        <v>-33000</v>
      </c>
      <c r="K8" s="38">
        <v>-33000</v>
      </c>
      <c r="L8" s="37">
        <v>-41000</v>
      </c>
      <c r="M8" s="38">
        <v>-41000</v>
      </c>
    </row>
    <row r="9" spans="1:13" ht="38.25">
      <c r="A9" s="1">
        <v>4</v>
      </c>
      <c r="B9" s="6" t="s">
        <v>21</v>
      </c>
      <c r="C9" s="7" t="s">
        <v>22</v>
      </c>
      <c r="D9" s="8" t="s">
        <v>14</v>
      </c>
      <c r="E9" s="26">
        <v>1</v>
      </c>
      <c r="F9" s="28"/>
      <c r="G9" s="2">
        <f t="shared" si="5"/>
        <v>0</v>
      </c>
      <c r="H9" s="37">
        <v>-6435</v>
      </c>
      <c r="I9" s="38">
        <v>-6435</v>
      </c>
      <c r="J9" s="37">
        <v>-10500</v>
      </c>
      <c r="K9" s="38">
        <v>-10500</v>
      </c>
      <c r="L9" s="37">
        <v>-20000</v>
      </c>
      <c r="M9" s="38">
        <v>-20000</v>
      </c>
    </row>
    <row r="10" spans="1:13" ht="51">
      <c r="A10" s="1">
        <v>5</v>
      </c>
      <c r="B10" s="6" t="s">
        <v>23</v>
      </c>
      <c r="C10" s="7" t="s">
        <v>24</v>
      </c>
      <c r="D10" s="8" t="s">
        <v>14</v>
      </c>
      <c r="E10" s="26">
        <v>1</v>
      </c>
      <c r="F10" s="28"/>
      <c r="G10" s="2">
        <f t="shared" si="5"/>
        <v>0</v>
      </c>
      <c r="H10" s="37">
        <v>-13375</v>
      </c>
      <c r="I10" s="38">
        <v>-13375</v>
      </c>
      <c r="J10" s="37">
        <v>0</v>
      </c>
      <c r="K10" s="38">
        <v>0</v>
      </c>
      <c r="L10" s="37">
        <v>1000</v>
      </c>
      <c r="M10" s="38">
        <v>1000</v>
      </c>
    </row>
    <row r="11" spans="1:13" ht="63.75">
      <c r="A11" s="1">
        <v>6</v>
      </c>
      <c r="B11" s="6" t="s">
        <v>25</v>
      </c>
      <c r="C11" s="7" t="s">
        <v>26</v>
      </c>
      <c r="D11" s="8" t="s">
        <v>14</v>
      </c>
      <c r="E11" s="26">
        <v>1</v>
      </c>
      <c r="F11" s="28"/>
      <c r="G11" s="2">
        <f t="shared" si="5"/>
        <v>0</v>
      </c>
      <c r="H11" s="37">
        <v>-41450</v>
      </c>
      <c r="I11" s="38">
        <v>-41450</v>
      </c>
      <c r="J11" s="37">
        <v>-48000</v>
      </c>
      <c r="K11" s="38">
        <v>-48000</v>
      </c>
      <c r="L11" s="37">
        <v>-41000</v>
      </c>
      <c r="M11" s="38">
        <v>-41000</v>
      </c>
    </row>
    <row r="12" spans="1:13" ht="89.25">
      <c r="A12" s="1">
        <v>7</v>
      </c>
      <c r="B12" s="6" t="s">
        <v>27</v>
      </c>
      <c r="C12" s="7" t="s">
        <v>28</v>
      </c>
      <c r="D12" s="8" t="s">
        <v>14</v>
      </c>
      <c r="E12" s="26">
        <v>1</v>
      </c>
      <c r="F12" s="28"/>
      <c r="G12" s="2">
        <f t="shared" si="5"/>
        <v>0</v>
      </c>
      <c r="H12" s="37">
        <v>-32241</v>
      </c>
      <c r="I12" s="38">
        <v>-32241</v>
      </c>
      <c r="J12" s="37">
        <v>-28000</v>
      </c>
      <c r="K12" s="38">
        <v>-28000</v>
      </c>
      <c r="L12" s="37">
        <v>-50000</v>
      </c>
      <c r="M12" s="38">
        <v>-50000</v>
      </c>
    </row>
    <row r="13" spans="1:13" ht="76.5">
      <c r="A13" s="1">
        <v>8</v>
      </c>
      <c r="B13" s="6" t="s">
        <v>29</v>
      </c>
      <c r="C13" s="7" t="s">
        <v>30</v>
      </c>
      <c r="D13" s="8" t="s">
        <v>14</v>
      </c>
      <c r="E13" s="26">
        <v>1</v>
      </c>
      <c r="F13" s="28"/>
      <c r="G13" s="2">
        <f t="shared" si="5"/>
        <v>0</v>
      </c>
      <c r="H13" s="37">
        <v>-84000</v>
      </c>
      <c r="I13" s="38">
        <v>-84000</v>
      </c>
      <c r="J13" s="37">
        <v>-80000</v>
      </c>
      <c r="K13" s="38">
        <v>-80000</v>
      </c>
      <c r="L13" s="37">
        <v>-55000</v>
      </c>
      <c r="M13" s="38">
        <v>-55000</v>
      </c>
    </row>
    <row r="14" spans="1:13" ht="63.75">
      <c r="A14" s="1">
        <v>9</v>
      </c>
      <c r="B14" s="6" t="s">
        <v>31</v>
      </c>
      <c r="C14" s="7" t="s">
        <v>32</v>
      </c>
      <c r="D14" s="8" t="s">
        <v>14</v>
      </c>
      <c r="E14" s="26">
        <v>1</v>
      </c>
      <c r="F14" s="28"/>
      <c r="G14" s="2">
        <f t="shared" si="5"/>
        <v>0</v>
      </c>
      <c r="H14" s="37">
        <v>-18211</v>
      </c>
      <c r="I14" s="38">
        <v>-18211</v>
      </c>
      <c r="J14" s="37">
        <v>-12000</v>
      </c>
      <c r="K14" s="38">
        <v>-12000</v>
      </c>
      <c r="L14" s="37">
        <v>-16000</v>
      </c>
      <c r="M14" s="38">
        <v>-16000</v>
      </c>
    </row>
    <row r="15" spans="1:13" ht="77.25" thickBot="1">
      <c r="A15" s="1">
        <v>10</v>
      </c>
      <c r="B15" s="6" t="s">
        <v>33</v>
      </c>
      <c r="C15" s="7" t="s">
        <v>34</v>
      </c>
      <c r="D15" s="8" t="s">
        <v>14</v>
      </c>
      <c r="E15" s="26">
        <v>1</v>
      </c>
      <c r="F15" s="42"/>
      <c r="G15" s="43">
        <f t="shared" si="5"/>
        <v>0</v>
      </c>
      <c r="H15" s="33">
        <v>120000</v>
      </c>
      <c r="I15" s="34">
        <v>120000</v>
      </c>
      <c r="J15" s="37">
        <v>18000</v>
      </c>
      <c r="K15" s="38">
        <v>18000</v>
      </c>
      <c r="L15" s="37">
        <v>21000</v>
      </c>
      <c r="M15" s="38">
        <v>21000</v>
      </c>
    </row>
    <row r="16" spans="1:13" ht="30.75" customHeight="1" thickBot="1">
      <c r="A16" s="1"/>
      <c r="B16" s="85" t="s">
        <v>35</v>
      </c>
      <c r="C16" s="86"/>
      <c r="D16" s="86"/>
      <c r="E16" s="86"/>
      <c r="F16" s="56">
        <f>SUM(G7:G15)</f>
        <v>0</v>
      </c>
      <c r="G16" s="57"/>
      <c r="H16" s="58">
        <f>SUM(I7:I15)</f>
        <v>-128767</v>
      </c>
      <c r="I16" s="59"/>
      <c r="J16" s="60">
        <f t="shared" ref="J16:M16" si="6">SUM(K7:K15)</f>
        <v>-219500</v>
      </c>
      <c r="K16" s="59"/>
      <c r="L16" s="60">
        <f t="shared" ref="L16:M16" si="7">SUM(M7:M15)</f>
        <v>-241000</v>
      </c>
      <c r="M16" s="59"/>
    </row>
    <row r="17" spans="1:13" ht="33" customHeight="1" thickBot="1">
      <c r="A17" s="9"/>
      <c r="B17" s="87" t="s">
        <v>36</v>
      </c>
      <c r="C17" s="77"/>
      <c r="D17" s="77"/>
      <c r="E17" s="77"/>
      <c r="F17" s="54">
        <f>F16+F5</f>
        <v>3127</v>
      </c>
      <c r="G17" s="55"/>
      <c r="H17" s="61">
        <f>H5+H16</f>
        <v>8030233</v>
      </c>
      <c r="I17" s="62"/>
      <c r="J17" s="61">
        <f t="shared" ref="J17" si="8">J5+J16</f>
        <v>7685271</v>
      </c>
      <c r="K17" s="62"/>
      <c r="L17" s="61">
        <f t="shared" ref="L17" si="9">L5+L16</f>
        <v>7579000</v>
      </c>
      <c r="M17" s="62"/>
    </row>
    <row r="18" spans="1:13" ht="16.5" customHeight="1" thickBot="1">
      <c r="A18" s="71" t="s">
        <v>37</v>
      </c>
      <c r="B18" s="72"/>
      <c r="C18" s="72"/>
      <c r="D18" s="72"/>
      <c r="E18" s="72"/>
      <c r="F18" s="72"/>
      <c r="G18" s="72"/>
      <c r="H18" s="52"/>
      <c r="I18" s="53"/>
      <c r="J18" s="52"/>
      <c r="K18" s="53"/>
      <c r="L18" s="52"/>
      <c r="M18" s="53"/>
    </row>
    <row r="19" spans="1:13" ht="25.5">
      <c r="A19" s="1">
        <v>11</v>
      </c>
      <c r="B19" s="11" t="s">
        <v>38</v>
      </c>
      <c r="C19" s="11" t="s">
        <v>39</v>
      </c>
      <c r="D19" s="12" t="s">
        <v>10</v>
      </c>
      <c r="E19" s="44"/>
      <c r="F19" s="30"/>
      <c r="G19" s="13">
        <f t="shared" ref="G19:G23" si="10">+E19*F19</f>
        <v>0</v>
      </c>
      <c r="H19" s="35">
        <v>22</v>
      </c>
      <c r="I19" s="36">
        <v>22</v>
      </c>
      <c r="J19" s="35">
        <v>15</v>
      </c>
      <c r="K19" s="36">
        <v>15</v>
      </c>
      <c r="L19" s="35">
        <v>15</v>
      </c>
      <c r="M19" s="36">
        <v>15</v>
      </c>
    </row>
    <row r="20" spans="1:13" ht="25.5">
      <c r="A20" s="1">
        <v>12</v>
      </c>
      <c r="B20" s="14" t="s">
        <v>40</v>
      </c>
      <c r="C20" s="14" t="s">
        <v>41</v>
      </c>
      <c r="D20" s="15" t="s">
        <v>10</v>
      </c>
      <c r="E20" s="45"/>
      <c r="F20" s="49"/>
      <c r="G20" s="2">
        <f t="shared" si="10"/>
        <v>0</v>
      </c>
      <c r="H20" s="37">
        <v>25</v>
      </c>
      <c r="I20" s="38">
        <v>25</v>
      </c>
      <c r="J20" s="37">
        <v>20</v>
      </c>
      <c r="K20" s="38">
        <v>20</v>
      </c>
      <c r="L20" s="37">
        <v>20</v>
      </c>
      <c r="M20" s="38">
        <v>20</v>
      </c>
    </row>
    <row r="21" spans="1:13" ht="25.5">
      <c r="A21" s="1">
        <v>13</v>
      </c>
      <c r="B21" s="16" t="s">
        <v>42</v>
      </c>
      <c r="C21" s="16" t="s">
        <v>43</v>
      </c>
      <c r="D21" s="17" t="s">
        <v>10</v>
      </c>
      <c r="E21" s="46"/>
      <c r="F21" s="50"/>
      <c r="G21" s="2">
        <f t="shared" si="10"/>
        <v>0</v>
      </c>
      <c r="H21" s="37">
        <v>10</v>
      </c>
      <c r="I21" s="38">
        <v>10</v>
      </c>
      <c r="J21" s="37">
        <v>8</v>
      </c>
      <c r="K21" s="38">
        <v>8</v>
      </c>
      <c r="L21" s="37">
        <v>6</v>
      </c>
      <c r="M21" s="38">
        <v>6</v>
      </c>
    </row>
    <row r="22" spans="1:13" ht="25.5">
      <c r="A22" s="1">
        <v>14</v>
      </c>
      <c r="B22" s="18" t="s">
        <v>44</v>
      </c>
      <c r="C22" s="18" t="s">
        <v>45</v>
      </c>
      <c r="D22" s="15" t="s">
        <v>10</v>
      </c>
      <c r="E22" s="47"/>
      <c r="F22" s="51"/>
      <c r="G22" s="2">
        <f t="shared" si="10"/>
        <v>0</v>
      </c>
      <c r="H22" s="37">
        <v>1000</v>
      </c>
      <c r="I22" s="38">
        <v>1000</v>
      </c>
      <c r="J22" s="37">
        <v>550</v>
      </c>
      <c r="K22" s="38">
        <v>550</v>
      </c>
      <c r="L22" s="37">
        <v>500</v>
      </c>
      <c r="M22" s="38">
        <v>500</v>
      </c>
    </row>
    <row r="23" spans="1:13" ht="26.25" thickBot="1">
      <c r="A23" s="1">
        <v>15</v>
      </c>
      <c r="B23" s="19" t="s">
        <v>46</v>
      </c>
      <c r="C23" s="19" t="s">
        <v>47</v>
      </c>
      <c r="D23" s="20" t="s">
        <v>10</v>
      </c>
      <c r="E23" s="48"/>
      <c r="F23" s="41"/>
      <c r="G23" s="21">
        <f t="shared" si="10"/>
        <v>0</v>
      </c>
      <c r="H23" s="39">
        <v>400</v>
      </c>
      <c r="I23" s="40">
        <v>400</v>
      </c>
      <c r="J23" s="39">
        <v>560</v>
      </c>
      <c r="K23" s="40">
        <v>560</v>
      </c>
      <c r="L23" s="39">
        <v>500</v>
      </c>
      <c r="M23" s="40">
        <v>500</v>
      </c>
    </row>
    <row r="28" spans="1:13">
      <c r="C28" s="22"/>
    </row>
  </sheetData>
  <mergeCells count="26">
    <mergeCell ref="A6:E6"/>
    <mergeCell ref="B16:E16"/>
    <mergeCell ref="B17:E17"/>
    <mergeCell ref="H17:I17"/>
    <mergeCell ref="F2:G2"/>
    <mergeCell ref="A2:E2"/>
    <mergeCell ref="A5:E5"/>
    <mergeCell ref="F5:G5"/>
    <mergeCell ref="A1:M1"/>
    <mergeCell ref="H2:I2"/>
    <mergeCell ref="J2:K2"/>
    <mergeCell ref="L2:M2"/>
    <mergeCell ref="H5:I5"/>
    <mergeCell ref="J5:K5"/>
    <mergeCell ref="L5:M5"/>
    <mergeCell ref="H18:I18"/>
    <mergeCell ref="J18:K18"/>
    <mergeCell ref="L18:M18"/>
    <mergeCell ref="F17:G17"/>
    <mergeCell ref="F16:G16"/>
    <mergeCell ref="H16:I16"/>
    <mergeCell ref="J16:K16"/>
    <mergeCell ref="L16:M16"/>
    <mergeCell ref="J17:K17"/>
    <mergeCell ref="L17:M17"/>
    <mergeCell ref="A18:G18"/>
  </mergeCells>
  <pageMargins left="0.7" right="0.7" top="0.75" bottom="0.75" header="0.3" footer="0.3"/>
  <pageSetup scale="61" fitToHeight="0" orientation="portrait" r:id="rId1"/>
  <headerFooter>
    <oddHeader>&amp;L&amp;"Times New Roman,Regular"&amp;12 Department of Public Works, City of St. Paul
 &amp;"Times New Roman,Bold"2023 Citywide Sewer Repairs Project
&amp;"Times New Roman,Regular"City Project No. 23-S-2079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ADAC655166BF46BDE64D2955422826" ma:contentTypeVersion="18" ma:contentTypeDescription="Create a new document." ma:contentTypeScope="" ma:versionID="5df1451abf34f71bb1dad95708aa7b19">
  <xsd:schema xmlns:xsd="http://www.w3.org/2001/XMLSchema" xmlns:xs="http://www.w3.org/2001/XMLSchema" xmlns:p="http://schemas.microsoft.com/office/2006/metadata/properties" xmlns:ns1="http://schemas.microsoft.com/sharepoint/v3" xmlns:ns2="926a17e6-f857-4f36-a0cf-6aeb21230cdf" xmlns:ns3="ca1c673c-5ca3-4a05-9f09-f15bea49d2c4" targetNamespace="http://schemas.microsoft.com/office/2006/metadata/properties" ma:root="true" ma:fieldsID="8abf46b81ea765032c7862160e5ac9bb" ns1:_="" ns2:_="" ns3:_="">
    <xsd:import namespace="http://schemas.microsoft.com/sharepoint/v3"/>
    <xsd:import namespace="926a17e6-f857-4f36-a0cf-6aeb21230cdf"/>
    <xsd:import namespace="ca1c673c-5ca3-4a05-9f09-f15bea49d2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6a17e6-f857-4f36-a0cf-6aeb21230c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e6fa08e-94ad-4838-b240-0b9edb7c1f5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1c673c-5ca3-4a05-9f09-f15bea49d2c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a94a614-9cb3-4256-84d3-3f706fca3e0f}" ma:internalName="TaxCatchAll" ma:showField="CatchAllData" ma:web="ca1c673c-5ca3-4a05-9f09-f15bea49d2c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a1c673c-5ca3-4a05-9f09-f15bea49d2c4" xsi:nil="true"/>
    <lcf76f155ced4ddcb4097134ff3c332f xmlns="926a17e6-f857-4f36-a0cf-6aeb21230cdf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B3B0FE1-2315-47D1-8E18-6E32AD73B175}"/>
</file>

<file path=customXml/itemProps2.xml><?xml version="1.0" encoding="utf-8"?>
<ds:datastoreItem xmlns:ds="http://schemas.openxmlformats.org/officeDocument/2006/customXml" ds:itemID="{1269174F-9C57-47E9-8379-D04F5804FE60}"/>
</file>

<file path=customXml/itemProps3.xml><?xml version="1.0" encoding="utf-8"?>
<ds:datastoreItem xmlns:ds="http://schemas.openxmlformats.org/officeDocument/2006/customXml" ds:itemID="{819D279D-9722-479E-B3DE-7EAF9C9E93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Hass, Aaron (CI-StPaul)</dc:creator>
  <cp:keywords/>
  <dc:description/>
  <cp:lastModifiedBy>Arcelia Ramirez</cp:lastModifiedBy>
  <cp:revision/>
  <dcterms:created xsi:type="dcterms:W3CDTF">2009-10-13T13:11:26Z</dcterms:created>
  <dcterms:modified xsi:type="dcterms:W3CDTF">2025-01-23T21:44:52Z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0x010100E7ADAC655166BF46BDE64D2955422826</vt:lpwstr>
  </property>
  <property fmtid="{D5CDD505-2E9C-101B-9397-08002B2CF9AE}" pid="3" name="MediaServiceImageTags">
    <vt:lpwstr/>
  </property>
</Properties>
</file>