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636-21-RFB-SPRWS-2026 LSLR PROJECT AREA-PAYNE PHALEN 2026-BRENT M/"/>
    </mc:Choice>
  </mc:AlternateContent>
  <xr:revisionPtr revIDLastSave="31" documentId="8_{228A9E42-B47A-4FD3-93DA-5DF54B31D5C4}" xr6:coauthVersionLast="47" xr6:coauthVersionMax="47" xr10:uidLastSave="{A9B179CB-3F99-4390-85DD-40853789478E}"/>
  <bookViews>
    <workbookView xWindow="-120" yWindow="-120" windowWidth="29040" windowHeight="15840" xr2:uid="{7595F41E-DD18-49AD-BAA0-D98FEE7EEF72}"/>
  </bookViews>
  <sheets>
    <sheet name="Bid Quantities" sheetId="6" r:id="rId1"/>
  </sheets>
  <externalReferences>
    <externalReference r:id="rId2"/>
  </externalReferences>
  <definedNames>
    <definedName name="CalendarYear">'[1]calendar setup'!$C$2</definedName>
    <definedName name="DaysAndWeeks">{0,1,2,3,4,5,6} + {0;1;2;3;4;5}*7</definedName>
    <definedName name="WeekStart">'[1]calendar setup'!$C$3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6" l="1"/>
  <c r="H43" i="6" l="1"/>
  <c r="G42" i="6" l="1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F43" i="6" l="1"/>
</calcChain>
</file>

<file path=xl/sharedStrings.xml><?xml version="1.0" encoding="utf-8"?>
<sst xmlns="http://schemas.openxmlformats.org/spreadsheetml/2006/main" count="126" uniqueCount="77">
  <si>
    <t>Line No.</t>
  </si>
  <si>
    <t>Spec. No.
Bid No.</t>
  </si>
  <si>
    <t>Item</t>
  </si>
  <si>
    <t>Approx Qty.</t>
  </si>
  <si>
    <t>Unit</t>
  </si>
  <si>
    <t>Unit Price</t>
  </si>
  <si>
    <t xml:space="preserve"> Total Price </t>
  </si>
  <si>
    <t>2021.501</t>
  </si>
  <si>
    <t>MOBILIZATION (5% MAXIMUM)</t>
  </si>
  <si>
    <t>LUMP SUM</t>
  </si>
  <si>
    <t>2104.503
2531.503</t>
  </si>
  <si>
    <t>REMOVE &amp; REPLACE CONCRETE CURB OR CURB AND GUTTER</t>
  </si>
  <si>
    <t>LIN. FT.</t>
  </si>
  <si>
    <t>2104.507
2531.504</t>
  </si>
  <si>
    <t>REMOVE &amp; REPLACE PAVEMENT</t>
  </si>
  <si>
    <t>CU. YD.</t>
  </si>
  <si>
    <t>2104.518
2521.518</t>
  </si>
  <si>
    <t>REMOVE &amp; REPLACE CONCRETE WALK</t>
  </si>
  <si>
    <t>SQ. FT.</t>
  </si>
  <si>
    <t>2104.519</t>
  </si>
  <si>
    <t>ABANDON INACTIVE SERVICE</t>
  </si>
  <si>
    <t>EACH</t>
  </si>
  <si>
    <t>2105.607</t>
  </si>
  <si>
    <t>HAUL AND DISPOSE OF CONTAMINATED MATERIAL</t>
  </si>
  <si>
    <t>TON</t>
  </si>
  <si>
    <t>2123.610</t>
  </si>
  <si>
    <t>STREET SWEEPER (WITH PICKUP BROOM)</t>
  </si>
  <si>
    <t>HOUR</t>
  </si>
  <si>
    <t>2201.607</t>
  </si>
  <si>
    <t>CONCRETE BASE</t>
  </si>
  <si>
    <t>2211.509</t>
  </si>
  <si>
    <t>AGGREGATE BASE CLASS 5</t>
  </si>
  <si>
    <t>2360.509</t>
  </si>
  <si>
    <t>TYPE SPWEA340F WEARING COURSE FOR STREET PAVEMENT</t>
  </si>
  <si>
    <t>2451.609</t>
  </si>
  <si>
    <t xml:space="preserve">GRANULAR BACKFILL </t>
  </si>
  <si>
    <t>2503.603</t>
  </si>
  <si>
    <t>CLEAN MAINLINE SEWER</t>
  </si>
  <si>
    <t>CLEAN SEWER LATERAL</t>
  </si>
  <si>
    <t>TELEVISE SANITARY SEWER SERVICE</t>
  </si>
  <si>
    <t>TELEVISE MAIN LINE SEWER</t>
  </si>
  <si>
    <t>2504.602</t>
  </si>
  <si>
    <t>1” CURB STOP AND BOX</t>
  </si>
  <si>
    <t>1.5” CURB STOP AND BOX</t>
  </si>
  <si>
    <t>2” CURB STOP AND BOX</t>
  </si>
  <si>
    <t>SACRIFICIAL ANODE</t>
  </si>
  <si>
    <t>WATER UTILITY HOLE</t>
  </si>
  <si>
    <t>1" CORPORATION STOP</t>
  </si>
  <si>
    <t>1.5" CORPORATION STOP</t>
  </si>
  <si>
    <t>2" CORPORATION STOP</t>
  </si>
  <si>
    <t>2504.603</t>
  </si>
  <si>
    <t>PUBLIC LEAD SERVICE LINE REPLACEMENT - 1" COPPER</t>
  </si>
  <si>
    <t>PUBLIC LEAD SERVICE LINE REPLACEMENT - 1.5" COPPER</t>
  </si>
  <si>
    <t>PUBLIC LEAD SERVICE LINE REPLACEMENT - 2" COPPER</t>
  </si>
  <si>
    <t>CURB STOP BOX ONLY</t>
  </si>
  <si>
    <t>2506.602</t>
  </si>
  <si>
    <t>CASTING ASSEMBLY SPECIAL</t>
  </si>
  <si>
    <t>2573.502</t>
  </si>
  <si>
    <t>STORM DRAIN INLET PROTECTION</t>
  </si>
  <si>
    <t>2575</t>
  </si>
  <si>
    <t>TURF AND EROSION CONTROL</t>
  </si>
  <si>
    <t>3000</t>
  </si>
  <si>
    <t>PRIVATE LEAD SERVICE LINE REPLACEMENT - 1" COPPER</t>
  </si>
  <si>
    <t>PRIVATE LEAD SERVICE LINE REPLACEMENT - 1.5" COPPER</t>
  </si>
  <si>
    <t>PRIVATE LEAD SERVICE LINE REPLACEMENT - 2" COPPER</t>
  </si>
  <si>
    <t>POTHOLING</t>
  </si>
  <si>
    <t>PROJECT MANAGEMENT/CUSTOMER COORDINATION</t>
  </si>
  <si>
    <t>INTERNAL SERVICE LINE RECONNECTION</t>
  </si>
  <si>
    <t>INTERNAL SERVICE LINE RECONNECTION GREATER THAN 10'</t>
  </si>
  <si>
    <t>FREEZING WATER SERVICES</t>
  </si>
  <si>
    <t>ALLOWANCE</t>
  </si>
  <si>
    <t>TOTAL BID AMOUNT
Please enter this amount on Line Response on Supplier Portal via www.stpaulbids.com</t>
  </si>
  <si>
    <t>40</t>
  </si>
  <si>
    <t>BID FORM SUMMARY
EVENT # 1636
THIS MUST BE FILLED OUT IN EXCEL &amp; ATTACHED TO THE VENDOR'S BID RESPONSE
NO HANDWRITTEN PRICES WILL BE ACCEPTED</t>
  </si>
  <si>
    <t>Castrejon</t>
  </si>
  <si>
    <t>Bituminous Roadway</t>
  </si>
  <si>
    <t>Five Star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</si>
</sst>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5" fillId="0" borderId="0" xfId="0" applyFont="1"/>
    <xf numFmtId="49" fontId="2" fillId="3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3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0" xfId="0" applyFont="1"/>
    <xf numFmtId="3" fontId="6" fillId="0" borderId="2" xfId="0" applyNumberFormat="1" applyFont="1" applyBorder="1" applyAlignment="1">
      <alignment wrapText="1"/>
    </xf>
    <xf numFmtId="49" fontId="3" fillId="0" borderId="0" xfId="0" applyNumberFormat="1" applyFont="1"/>
    <xf numFmtId="49" fontId="4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44" fontId="6" fillId="0" borderId="12" xfId="0" applyNumberFormat="1" applyFont="1" applyBorder="1" applyAlignment="1">
      <alignment horizontal="center" wrapText="1"/>
    </xf>
    <xf numFmtId="44" fontId="6" fillId="0" borderId="13" xfId="1" applyFont="1" applyFill="1" applyBorder="1" applyAlignment="1">
      <alignment wrapText="1"/>
    </xf>
    <xf numFmtId="44" fontId="6" fillId="0" borderId="12" xfId="1" applyFont="1" applyFill="1" applyBorder="1" applyAlignment="1">
      <alignment wrapText="1"/>
    </xf>
    <xf numFmtId="44" fontId="8" fillId="2" borderId="14" xfId="1" applyFont="1" applyFill="1" applyBorder="1" applyAlignment="1">
      <alignment horizontal="center" wrapText="1"/>
    </xf>
    <xf numFmtId="44" fontId="8" fillId="2" borderId="15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nual%20calenda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setup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>
        <row r="2">
          <cell r="C2">
            <v>2025</v>
          </cell>
        </row>
        <row r="3">
          <cell r="C3" t="str">
            <v>sun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0566-810F-477A-90C8-3A32B5FA9ACD}">
  <dimension ref="A1:K43"/>
  <sheetViews>
    <sheetView tabSelected="1" zoomScale="98" zoomScaleNormal="98" workbookViewId="0">
      <pane ySplit="3" topLeftCell="A20" activePane="bottomLeft" state="frozen"/>
      <selection pane="bottomLeft" activeCell="O31" sqref="O31"/>
    </sheetView>
  </sheetViews>
  <sheetFormatPr defaultColWidth="9.140625" defaultRowHeight="15" x14ac:dyDescent="0.25"/>
  <cols>
    <col min="1" max="1" width="5.140625" style="1" customWidth="1"/>
    <col min="2" max="2" width="9.140625" style="11"/>
    <col min="3" max="3" width="49.5703125" style="1" customWidth="1"/>
    <col min="4" max="4" width="7.28515625" style="1" customWidth="1"/>
    <col min="5" max="5" width="11" style="1" customWidth="1"/>
    <col min="6" max="6" width="14.85546875" style="1" customWidth="1"/>
    <col min="7" max="7" width="21.7109375" style="1" customWidth="1"/>
    <col min="8" max="8" width="14.85546875" style="1" customWidth="1"/>
    <col min="9" max="9" width="21.7109375" style="1" customWidth="1"/>
    <col min="10" max="10" width="14.85546875" style="1" customWidth="1"/>
    <col min="11" max="11" width="21.7109375" style="1" customWidth="1"/>
    <col min="12" max="16384" width="9.140625" style="1"/>
  </cols>
  <sheetData>
    <row r="1" spans="1:11" ht="65.45" customHeight="1" thickBot="1" x14ac:dyDescent="0.3">
      <c r="A1" s="15" t="s">
        <v>73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s="2" customFormat="1" ht="30" customHeight="1" x14ac:dyDescent="0.25">
      <c r="A2" s="18"/>
      <c r="B2" s="19"/>
      <c r="C2" s="19"/>
      <c r="D2" s="19"/>
      <c r="E2" s="19"/>
      <c r="F2" s="22" t="s">
        <v>74</v>
      </c>
      <c r="G2" s="23"/>
      <c r="H2" s="22" t="s">
        <v>75</v>
      </c>
      <c r="I2" s="23"/>
      <c r="J2" s="22" t="s">
        <v>76</v>
      </c>
      <c r="K2" s="23"/>
    </row>
    <row r="3" spans="1:11" ht="43.5" x14ac:dyDescent="0.25">
      <c r="A3" s="3" t="s">
        <v>0</v>
      </c>
      <c r="B3" s="3" t="s">
        <v>1</v>
      </c>
      <c r="C3" s="3" t="s">
        <v>2</v>
      </c>
      <c r="D3" s="3" t="s">
        <v>3</v>
      </c>
      <c r="E3" s="20" t="s">
        <v>4</v>
      </c>
      <c r="F3" s="24" t="s">
        <v>5</v>
      </c>
      <c r="G3" s="25" t="s">
        <v>6</v>
      </c>
      <c r="H3" s="24" t="s">
        <v>5</v>
      </c>
      <c r="I3" s="25" t="s">
        <v>6</v>
      </c>
      <c r="J3" s="24" t="s">
        <v>5</v>
      </c>
      <c r="K3" s="25" t="s">
        <v>6</v>
      </c>
    </row>
    <row r="4" spans="1:11" ht="30" x14ac:dyDescent="0.25">
      <c r="A4" s="4">
        <v>1</v>
      </c>
      <c r="B4" s="5" t="s">
        <v>7</v>
      </c>
      <c r="C4" s="6" t="s">
        <v>8</v>
      </c>
      <c r="D4" s="7">
        <v>1</v>
      </c>
      <c r="E4" s="21" t="s">
        <v>9</v>
      </c>
      <c r="F4" s="26">
        <v>210000</v>
      </c>
      <c r="G4" s="27">
        <f>D4*F4</f>
        <v>210000</v>
      </c>
      <c r="H4" s="26">
        <v>250000</v>
      </c>
      <c r="I4" s="27">
        <v>250000</v>
      </c>
      <c r="J4" s="26">
        <v>35000</v>
      </c>
      <c r="K4" s="27">
        <v>35000</v>
      </c>
    </row>
    <row r="5" spans="1:11" ht="30" x14ac:dyDescent="0.25">
      <c r="A5" s="4">
        <v>2</v>
      </c>
      <c r="B5" s="5" t="s">
        <v>10</v>
      </c>
      <c r="C5" s="6" t="s">
        <v>11</v>
      </c>
      <c r="D5" s="7">
        <v>960</v>
      </c>
      <c r="E5" s="21" t="s">
        <v>12</v>
      </c>
      <c r="F5" s="26">
        <v>68</v>
      </c>
      <c r="G5" s="27">
        <f t="shared" ref="G5:G42" si="0">D5*F5</f>
        <v>65280</v>
      </c>
      <c r="H5" s="26">
        <v>62</v>
      </c>
      <c r="I5" s="27">
        <v>59520</v>
      </c>
      <c r="J5" s="26">
        <v>65</v>
      </c>
      <c r="K5" s="27">
        <v>62400</v>
      </c>
    </row>
    <row r="6" spans="1:11" ht="30" x14ac:dyDescent="0.25">
      <c r="A6" s="4">
        <v>3</v>
      </c>
      <c r="B6" s="5" t="s">
        <v>13</v>
      </c>
      <c r="C6" s="6" t="s">
        <v>14</v>
      </c>
      <c r="D6" s="7">
        <v>370</v>
      </c>
      <c r="E6" s="21" t="s">
        <v>15</v>
      </c>
      <c r="F6" s="26">
        <v>135</v>
      </c>
      <c r="G6" s="27">
        <f t="shared" si="0"/>
        <v>49950</v>
      </c>
      <c r="H6" s="26">
        <v>120</v>
      </c>
      <c r="I6" s="27">
        <v>44400</v>
      </c>
      <c r="J6" s="26">
        <v>200</v>
      </c>
      <c r="K6" s="27">
        <v>74000</v>
      </c>
    </row>
    <row r="7" spans="1:11" ht="30" x14ac:dyDescent="0.25">
      <c r="A7" s="4">
        <v>4</v>
      </c>
      <c r="B7" s="5" t="s">
        <v>16</v>
      </c>
      <c r="C7" s="6" t="s">
        <v>17</v>
      </c>
      <c r="D7" s="7">
        <v>9210</v>
      </c>
      <c r="E7" s="21" t="s">
        <v>18</v>
      </c>
      <c r="F7" s="26">
        <v>13.5</v>
      </c>
      <c r="G7" s="27">
        <f t="shared" si="0"/>
        <v>124335</v>
      </c>
      <c r="H7" s="26">
        <v>12</v>
      </c>
      <c r="I7" s="27">
        <v>110520</v>
      </c>
      <c r="J7" s="26">
        <v>19</v>
      </c>
      <c r="K7" s="27">
        <v>174990</v>
      </c>
    </row>
    <row r="8" spans="1:11" x14ac:dyDescent="0.25">
      <c r="A8" s="4">
        <v>5</v>
      </c>
      <c r="B8" s="5" t="s">
        <v>19</v>
      </c>
      <c r="C8" s="6" t="s">
        <v>20</v>
      </c>
      <c r="D8" s="7">
        <v>20</v>
      </c>
      <c r="E8" s="21" t="s">
        <v>21</v>
      </c>
      <c r="F8" s="26">
        <v>1500</v>
      </c>
      <c r="G8" s="27">
        <f t="shared" si="0"/>
        <v>30000</v>
      </c>
      <c r="H8" s="26">
        <v>3000</v>
      </c>
      <c r="I8" s="27">
        <v>60000</v>
      </c>
      <c r="J8" s="26">
        <v>1000</v>
      </c>
      <c r="K8" s="27">
        <v>20000</v>
      </c>
    </row>
    <row r="9" spans="1:11" ht="30" x14ac:dyDescent="0.25">
      <c r="A9" s="4">
        <v>6</v>
      </c>
      <c r="B9" s="5" t="s">
        <v>22</v>
      </c>
      <c r="C9" s="6" t="s">
        <v>23</v>
      </c>
      <c r="D9" s="7">
        <v>40</v>
      </c>
      <c r="E9" s="21" t="s">
        <v>24</v>
      </c>
      <c r="F9" s="26">
        <v>65</v>
      </c>
      <c r="G9" s="27">
        <f t="shared" si="0"/>
        <v>2600</v>
      </c>
      <c r="H9" s="26">
        <v>45</v>
      </c>
      <c r="I9" s="27">
        <v>1800</v>
      </c>
      <c r="J9" s="26">
        <v>55</v>
      </c>
      <c r="K9" s="27">
        <v>2200</v>
      </c>
    </row>
    <row r="10" spans="1:11" x14ac:dyDescent="0.25">
      <c r="A10" s="4">
        <v>7</v>
      </c>
      <c r="B10" s="5" t="s">
        <v>25</v>
      </c>
      <c r="C10" s="6" t="s">
        <v>26</v>
      </c>
      <c r="D10" s="7">
        <v>160</v>
      </c>
      <c r="E10" s="21" t="s">
        <v>27</v>
      </c>
      <c r="F10" s="26">
        <v>152</v>
      </c>
      <c r="G10" s="27">
        <f t="shared" si="0"/>
        <v>24320</v>
      </c>
      <c r="H10" s="26">
        <v>200</v>
      </c>
      <c r="I10" s="27">
        <v>32000</v>
      </c>
      <c r="J10" s="26">
        <v>165</v>
      </c>
      <c r="K10" s="27">
        <v>26400</v>
      </c>
    </row>
    <row r="11" spans="1:11" x14ac:dyDescent="0.25">
      <c r="A11" s="4">
        <v>8</v>
      </c>
      <c r="B11" s="5" t="s">
        <v>28</v>
      </c>
      <c r="C11" s="6" t="s">
        <v>29</v>
      </c>
      <c r="D11" s="7">
        <v>240</v>
      </c>
      <c r="E11" s="21" t="s">
        <v>15</v>
      </c>
      <c r="F11" s="26">
        <v>285</v>
      </c>
      <c r="G11" s="27">
        <f t="shared" si="0"/>
        <v>68400</v>
      </c>
      <c r="H11" s="26">
        <v>410</v>
      </c>
      <c r="I11" s="27">
        <v>98400</v>
      </c>
      <c r="J11" s="26">
        <v>255</v>
      </c>
      <c r="K11" s="27">
        <v>61200</v>
      </c>
    </row>
    <row r="12" spans="1:11" x14ac:dyDescent="0.25">
      <c r="A12" s="4">
        <v>9</v>
      </c>
      <c r="B12" s="5" t="s">
        <v>30</v>
      </c>
      <c r="C12" s="6" t="s">
        <v>31</v>
      </c>
      <c r="D12" s="7">
        <v>1920</v>
      </c>
      <c r="E12" s="21" t="s">
        <v>24</v>
      </c>
      <c r="F12" s="26">
        <v>65</v>
      </c>
      <c r="G12" s="27">
        <f t="shared" si="0"/>
        <v>124800</v>
      </c>
      <c r="H12" s="26">
        <v>30</v>
      </c>
      <c r="I12" s="27">
        <v>57600</v>
      </c>
      <c r="J12" s="26">
        <v>75</v>
      </c>
      <c r="K12" s="27">
        <v>144000</v>
      </c>
    </row>
    <row r="13" spans="1:11" ht="30" x14ac:dyDescent="0.25">
      <c r="A13" s="4">
        <v>10</v>
      </c>
      <c r="B13" s="5" t="s">
        <v>32</v>
      </c>
      <c r="C13" s="6" t="s">
        <v>33</v>
      </c>
      <c r="D13" s="7">
        <v>470</v>
      </c>
      <c r="E13" s="21" t="s">
        <v>24</v>
      </c>
      <c r="F13" s="26">
        <v>195</v>
      </c>
      <c r="G13" s="27">
        <f t="shared" si="0"/>
        <v>91650</v>
      </c>
      <c r="H13" s="26">
        <v>205</v>
      </c>
      <c r="I13" s="27">
        <v>96350</v>
      </c>
      <c r="J13" s="26">
        <v>264</v>
      </c>
      <c r="K13" s="27">
        <v>124080</v>
      </c>
    </row>
    <row r="14" spans="1:11" x14ac:dyDescent="0.25">
      <c r="A14" s="4">
        <v>11</v>
      </c>
      <c r="B14" s="5" t="s">
        <v>34</v>
      </c>
      <c r="C14" s="6" t="s">
        <v>35</v>
      </c>
      <c r="D14" s="7">
        <v>620</v>
      </c>
      <c r="E14" s="21" t="s">
        <v>24</v>
      </c>
      <c r="F14" s="26">
        <v>14.5</v>
      </c>
      <c r="G14" s="27">
        <f t="shared" si="0"/>
        <v>8990</v>
      </c>
      <c r="H14" s="26">
        <v>23</v>
      </c>
      <c r="I14" s="27">
        <v>14260</v>
      </c>
      <c r="J14" s="26">
        <v>10</v>
      </c>
      <c r="K14" s="27">
        <v>6200</v>
      </c>
    </row>
    <row r="15" spans="1:11" x14ac:dyDescent="0.25">
      <c r="A15" s="4">
        <v>12</v>
      </c>
      <c r="B15" s="5" t="s">
        <v>36</v>
      </c>
      <c r="C15" s="8" t="s">
        <v>37</v>
      </c>
      <c r="D15" s="7">
        <v>78.5</v>
      </c>
      <c r="E15" s="21" t="s">
        <v>21</v>
      </c>
      <c r="F15" s="26">
        <v>410</v>
      </c>
      <c r="G15" s="27">
        <f t="shared" si="0"/>
        <v>32185</v>
      </c>
      <c r="H15" s="26">
        <v>1900</v>
      </c>
      <c r="I15" s="27">
        <v>149150</v>
      </c>
      <c r="J15" s="26">
        <v>35</v>
      </c>
      <c r="K15" s="27">
        <v>2747.5</v>
      </c>
    </row>
    <row r="16" spans="1:11" x14ac:dyDescent="0.25">
      <c r="A16" s="4">
        <v>13</v>
      </c>
      <c r="B16" s="5" t="s">
        <v>36</v>
      </c>
      <c r="C16" s="8" t="s">
        <v>38</v>
      </c>
      <c r="D16" s="7">
        <v>9.2099999999999991</v>
      </c>
      <c r="E16" s="21" t="s">
        <v>21</v>
      </c>
      <c r="F16" s="26">
        <v>1500</v>
      </c>
      <c r="G16" s="27">
        <f t="shared" si="0"/>
        <v>13814.999999999998</v>
      </c>
      <c r="H16" s="26">
        <v>700</v>
      </c>
      <c r="I16" s="27">
        <v>6446.9999999999991</v>
      </c>
      <c r="J16" s="26">
        <v>50</v>
      </c>
      <c r="K16" s="27">
        <v>460.49999999999994</v>
      </c>
    </row>
    <row r="17" spans="1:11" x14ac:dyDescent="0.25">
      <c r="A17" s="4">
        <v>14</v>
      </c>
      <c r="B17" s="5" t="s">
        <v>36</v>
      </c>
      <c r="C17" s="6" t="s">
        <v>39</v>
      </c>
      <c r="D17" s="7">
        <v>307</v>
      </c>
      <c r="E17" s="21" t="s">
        <v>21</v>
      </c>
      <c r="F17" s="26">
        <v>4</v>
      </c>
      <c r="G17" s="27">
        <f t="shared" si="0"/>
        <v>1228</v>
      </c>
      <c r="H17" s="26">
        <v>1150</v>
      </c>
      <c r="I17" s="27">
        <v>353050</v>
      </c>
      <c r="J17" s="26">
        <v>400</v>
      </c>
      <c r="K17" s="27">
        <v>122800</v>
      </c>
    </row>
    <row r="18" spans="1:11" x14ac:dyDescent="0.25">
      <c r="A18" s="4">
        <v>15</v>
      </c>
      <c r="B18" s="5" t="s">
        <v>36</v>
      </c>
      <c r="C18" s="6" t="s">
        <v>40</v>
      </c>
      <c r="D18" s="7">
        <v>9.2099999999999991</v>
      </c>
      <c r="E18" s="21" t="s">
        <v>21</v>
      </c>
      <c r="F18" s="26">
        <v>420</v>
      </c>
      <c r="G18" s="27">
        <f t="shared" si="0"/>
        <v>3868.2</v>
      </c>
      <c r="H18" s="26">
        <v>1300</v>
      </c>
      <c r="I18" s="27">
        <v>11972.999999999998</v>
      </c>
      <c r="J18" s="26">
        <v>125</v>
      </c>
      <c r="K18" s="27">
        <v>1151.2499999999998</v>
      </c>
    </row>
    <row r="19" spans="1:11" x14ac:dyDescent="0.25">
      <c r="A19" s="4">
        <v>16</v>
      </c>
      <c r="B19" s="5" t="s">
        <v>41</v>
      </c>
      <c r="C19" s="6" t="s">
        <v>42</v>
      </c>
      <c r="D19" s="7">
        <v>295</v>
      </c>
      <c r="E19" s="21" t="s">
        <v>21</v>
      </c>
      <c r="F19" s="26">
        <v>2550</v>
      </c>
      <c r="G19" s="27">
        <f t="shared" si="0"/>
        <v>752250</v>
      </c>
      <c r="H19" s="26">
        <v>1000</v>
      </c>
      <c r="I19" s="27">
        <v>295000</v>
      </c>
      <c r="J19" s="26">
        <v>2550</v>
      </c>
      <c r="K19" s="27">
        <v>752250</v>
      </c>
    </row>
    <row r="20" spans="1:11" s="9" customFormat="1" x14ac:dyDescent="0.25">
      <c r="A20" s="4">
        <v>17</v>
      </c>
      <c r="B20" s="5" t="s">
        <v>41</v>
      </c>
      <c r="C20" s="6" t="s">
        <v>43</v>
      </c>
      <c r="D20" s="7">
        <v>3</v>
      </c>
      <c r="E20" s="21" t="s">
        <v>21</v>
      </c>
      <c r="F20" s="26">
        <v>2600</v>
      </c>
      <c r="G20" s="27">
        <f t="shared" si="0"/>
        <v>7800</v>
      </c>
      <c r="H20" s="26">
        <v>1800</v>
      </c>
      <c r="I20" s="27">
        <v>5400</v>
      </c>
      <c r="J20" s="26">
        <v>2500</v>
      </c>
      <c r="K20" s="27">
        <v>7500</v>
      </c>
    </row>
    <row r="21" spans="1:11" s="9" customFormat="1" x14ac:dyDescent="0.25">
      <c r="A21" s="4">
        <v>18</v>
      </c>
      <c r="B21" s="5" t="s">
        <v>41</v>
      </c>
      <c r="C21" s="6" t="s">
        <v>44</v>
      </c>
      <c r="D21" s="7">
        <v>3</v>
      </c>
      <c r="E21" s="21" t="s">
        <v>21</v>
      </c>
      <c r="F21" s="26">
        <v>2800</v>
      </c>
      <c r="G21" s="27">
        <f t="shared" si="0"/>
        <v>8400</v>
      </c>
      <c r="H21" s="26">
        <v>2000</v>
      </c>
      <c r="I21" s="27">
        <v>6000</v>
      </c>
      <c r="J21" s="26">
        <v>2800</v>
      </c>
      <c r="K21" s="27">
        <v>8400</v>
      </c>
    </row>
    <row r="22" spans="1:11" x14ac:dyDescent="0.25">
      <c r="A22" s="4">
        <v>19</v>
      </c>
      <c r="B22" s="5" t="s">
        <v>41</v>
      </c>
      <c r="C22" s="6" t="s">
        <v>45</v>
      </c>
      <c r="D22" s="7">
        <v>50</v>
      </c>
      <c r="E22" s="21" t="s">
        <v>21</v>
      </c>
      <c r="F22" s="26">
        <v>475</v>
      </c>
      <c r="G22" s="27">
        <f t="shared" si="0"/>
        <v>23750</v>
      </c>
      <c r="H22" s="26">
        <v>650</v>
      </c>
      <c r="I22" s="27">
        <v>32500</v>
      </c>
      <c r="J22" s="26">
        <v>225</v>
      </c>
      <c r="K22" s="27">
        <v>11250</v>
      </c>
    </row>
    <row r="23" spans="1:11" x14ac:dyDescent="0.25">
      <c r="A23" s="4">
        <v>20</v>
      </c>
      <c r="B23" s="5" t="s">
        <v>41</v>
      </c>
      <c r="C23" s="6" t="s">
        <v>46</v>
      </c>
      <c r="D23" s="7">
        <v>24.560000000000002</v>
      </c>
      <c r="E23" s="21" t="s">
        <v>21</v>
      </c>
      <c r="F23" s="26">
        <v>350</v>
      </c>
      <c r="G23" s="27">
        <f t="shared" si="0"/>
        <v>8596</v>
      </c>
      <c r="H23" s="26">
        <v>3650</v>
      </c>
      <c r="I23" s="27">
        <v>89644.000000000015</v>
      </c>
      <c r="J23" s="26">
        <v>500</v>
      </c>
      <c r="K23" s="27">
        <v>12280.000000000002</v>
      </c>
    </row>
    <row r="24" spans="1:11" x14ac:dyDescent="0.25">
      <c r="A24" s="4">
        <v>21</v>
      </c>
      <c r="B24" s="5" t="s">
        <v>41</v>
      </c>
      <c r="C24" s="6" t="s">
        <v>47</v>
      </c>
      <c r="D24" s="7">
        <v>158</v>
      </c>
      <c r="E24" s="21" t="s">
        <v>21</v>
      </c>
      <c r="F24" s="26">
        <v>856</v>
      </c>
      <c r="G24" s="27">
        <f t="shared" si="0"/>
        <v>135248</v>
      </c>
      <c r="H24" s="26">
        <v>305</v>
      </c>
      <c r="I24" s="27">
        <v>48190</v>
      </c>
      <c r="J24" s="26">
        <v>2200</v>
      </c>
      <c r="K24" s="27">
        <v>347600</v>
      </c>
    </row>
    <row r="25" spans="1:11" s="9" customFormat="1" x14ac:dyDescent="0.25">
      <c r="A25" s="4">
        <v>22</v>
      </c>
      <c r="B25" s="5" t="s">
        <v>41</v>
      </c>
      <c r="C25" s="6" t="s">
        <v>48</v>
      </c>
      <c r="D25" s="7">
        <v>3</v>
      </c>
      <c r="E25" s="21" t="s">
        <v>21</v>
      </c>
      <c r="F25" s="26">
        <v>2000</v>
      </c>
      <c r="G25" s="27">
        <f t="shared" si="0"/>
        <v>6000</v>
      </c>
      <c r="H25" s="26">
        <v>420</v>
      </c>
      <c r="I25" s="27">
        <v>1260</v>
      </c>
      <c r="J25" s="26">
        <v>2800</v>
      </c>
      <c r="K25" s="27">
        <v>8400</v>
      </c>
    </row>
    <row r="26" spans="1:11" s="9" customFormat="1" x14ac:dyDescent="0.25">
      <c r="A26" s="4">
        <v>23</v>
      </c>
      <c r="B26" s="5" t="s">
        <v>41</v>
      </c>
      <c r="C26" s="6" t="s">
        <v>49</v>
      </c>
      <c r="D26" s="7">
        <v>3</v>
      </c>
      <c r="E26" s="21" t="s">
        <v>21</v>
      </c>
      <c r="F26" s="26">
        <v>2200</v>
      </c>
      <c r="G26" s="27">
        <f t="shared" si="0"/>
        <v>6600</v>
      </c>
      <c r="H26" s="26">
        <v>525</v>
      </c>
      <c r="I26" s="27">
        <v>1575</v>
      </c>
      <c r="J26" s="26">
        <v>2800</v>
      </c>
      <c r="K26" s="27">
        <v>8400</v>
      </c>
    </row>
    <row r="27" spans="1:11" ht="19.5" customHeight="1" x14ac:dyDescent="0.25">
      <c r="A27" s="4">
        <v>24</v>
      </c>
      <c r="B27" s="5" t="s">
        <v>50</v>
      </c>
      <c r="C27" s="6" t="s">
        <v>51</v>
      </c>
      <c r="D27" s="7">
        <v>4160</v>
      </c>
      <c r="E27" s="21" t="s">
        <v>12</v>
      </c>
      <c r="F27" s="26">
        <v>35</v>
      </c>
      <c r="G27" s="27">
        <f t="shared" si="0"/>
        <v>145600</v>
      </c>
      <c r="H27" s="26">
        <v>41</v>
      </c>
      <c r="I27" s="27">
        <v>170560</v>
      </c>
      <c r="J27" s="26">
        <v>35</v>
      </c>
      <c r="K27" s="27">
        <v>145600</v>
      </c>
    </row>
    <row r="28" spans="1:11" s="9" customFormat="1" ht="18.75" customHeight="1" x14ac:dyDescent="0.25">
      <c r="A28" s="4">
        <v>25</v>
      </c>
      <c r="B28" s="5" t="s">
        <v>50</v>
      </c>
      <c r="C28" s="6" t="s">
        <v>52</v>
      </c>
      <c r="D28" s="7">
        <v>105</v>
      </c>
      <c r="E28" s="21" t="s">
        <v>12</v>
      </c>
      <c r="F28" s="26">
        <v>80</v>
      </c>
      <c r="G28" s="27">
        <f t="shared" si="0"/>
        <v>8400</v>
      </c>
      <c r="H28" s="26">
        <v>54</v>
      </c>
      <c r="I28" s="27">
        <v>5670</v>
      </c>
      <c r="J28" s="26">
        <v>30</v>
      </c>
      <c r="K28" s="27">
        <v>3150</v>
      </c>
    </row>
    <row r="29" spans="1:11" s="9" customFormat="1" ht="17.25" customHeight="1" x14ac:dyDescent="0.25">
      <c r="A29" s="4">
        <v>26</v>
      </c>
      <c r="B29" s="5" t="s">
        <v>50</v>
      </c>
      <c r="C29" s="6" t="s">
        <v>53</v>
      </c>
      <c r="D29" s="7">
        <v>105</v>
      </c>
      <c r="E29" s="21" t="s">
        <v>12</v>
      </c>
      <c r="F29" s="26">
        <v>80</v>
      </c>
      <c r="G29" s="27">
        <f t="shared" si="0"/>
        <v>8400</v>
      </c>
      <c r="H29" s="26">
        <v>64</v>
      </c>
      <c r="I29" s="27">
        <v>6720</v>
      </c>
      <c r="J29" s="26">
        <v>38</v>
      </c>
      <c r="K29" s="27">
        <v>3990</v>
      </c>
    </row>
    <row r="30" spans="1:11" s="9" customFormat="1" x14ac:dyDescent="0.25">
      <c r="A30" s="4">
        <v>27</v>
      </c>
      <c r="B30" s="5" t="s">
        <v>41</v>
      </c>
      <c r="C30" s="6" t="s">
        <v>54</v>
      </c>
      <c r="D30" s="7">
        <v>16</v>
      </c>
      <c r="E30" s="21" t="s">
        <v>21</v>
      </c>
      <c r="F30" s="26">
        <v>560</v>
      </c>
      <c r="G30" s="27">
        <f t="shared" si="0"/>
        <v>8960</v>
      </c>
      <c r="H30" s="26">
        <v>210</v>
      </c>
      <c r="I30" s="27">
        <v>3360</v>
      </c>
      <c r="J30" s="26">
        <v>1500</v>
      </c>
      <c r="K30" s="27">
        <v>24000</v>
      </c>
    </row>
    <row r="31" spans="1:11" x14ac:dyDescent="0.25">
      <c r="A31" s="4">
        <v>28</v>
      </c>
      <c r="B31" s="5" t="s">
        <v>55</v>
      </c>
      <c r="C31" s="6" t="s">
        <v>56</v>
      </c>
      <c r="D31" s="7">
        <v>30.700000000000003</v>
      </c>
      <c r="E31" s="21" t="s">
        <v>21</v>
      </c>
      <c r="F31" s="26">
        <v>120</v>
      </c>
      <c r="G31" s="27">
        <f t="shared" si="0"/>
        <v>3684.0000000000005</v>
      </c>
      <c r="H31" s="26">
        <v>235</v>
      </c>
      <c r="I31" s="27">
        <v>7214.5000000000009</v>
      </c>
      <c r="J31" s="26">
        <v>60</v>
      </c>
      <c r="K31" s="27">
        <v>1842.0000000000002</v>
      </c>
    </row>
    <row r="32" spans="1:11" x14ac:dyDescent="0.25">
      <c r="A32" s="4">
        <v>29</v>
      </c>
      <c r="B32" s="5" t="s">
        <v>57</v>
      </c>
      <c r="C32" s="6" t="s">
        <v>58</v>
      </c>
      <c r="D32" s="7">
        <v>210</v>
      </c>
      <c r="E32" s="21" t="s">
        <v>21</v>
      </c>
      <c r="F32" s="26">
        <v>82</v>
      </c>
      <c r="G32" s="27">
        <f t="shared" si="0"/>
        <v>17220</v>
      </c>
      <c r="H32" s="26">
        <v>165</v>
      </c>
      <c r="I32" s="27">
        <v>34650</v>
      </c>
      <c r="J32" s="26">
        <v>60</v>
      </c>
      <c r="K32" s="27">
        <v>12600</v>
      </c>
    </row>
    <row r="33" spans="1:11" ht="16.5" customHeight="1" x14ac:dyDescent="0.25">
      <c r="A33" s="4">
        <v>30</v>
      </c>
      <c r="B33" s="5" t="s">
        <v>59</v>
      </c>
      <c r="C33" s="6" t="s">
        <v>60</v>
      </c>
      <c r="D33" s="7">
        <v>1</v>
      </c>
      <c r="E33" s="21" t="s">
        <v>9</v>
      </c>
      <c r="F33" s="26">
        <v>102000</v>
      </c>
      <c r="G33" s="27">
        <f t="shared" si="0"/>
        <v>102000</v>
      </c>
      <c r="H33" s="26">
        <v>100000</v>
      </c>
      <c r="I33" s="27">
        <v>100000</v>
      </c>
      <c r="J33" s="26">
        <v>140000</v>
      </c>
      <c r="K33" s="27">
        <v>140000</v>
      </c>
    </row>
    <row r="34" spans="1:11" ht="13.5" customHeight="1" x14ac:dyDescent="0.25">
      <c r="A34" s="4">
        <v>31</v>
      </c>
      <c r="B34" s="5" t="s">
        <v>61</v>
      </c>
      <c r="C34" s="6" t="s">
        <v>62</v>
      </c>
      <c r="D34" s="7">
        <v>10710</v>
      </c>
      <c r="E34" s="21" t="s">
        <v>12</v>
      </c>
      <c r="F34" s="26">
        <v>65</v>
      </c>
      <c r="G34" s="27">
        <f t="shared" si="0"/>
        <v>696150</v>
      </c>
      <c r="H34" s="26">
        <v>42</v>
      </c>
      <c r="I34" s="27">
        <v>449820</v>
      </c>
      <c r="J34" s="26">
        <v>60</v>
      </c>
      <c r="K34" s="27">
        <v>642600</v>
      </c>
    </row>
    <row r="35" spans="1:11" s="9" customFormat="1" ht="21" customHeight="1" x14ac:dyDescent="0.25">
      <c r="A35" s="4">
        <v>32</v>
      </c>
      <c r="B35" s="5">
        <v>3000</v>
      </c>
      <c r="C35" s="6" t="s">
        <v>63</v>
      </c>
      <c r="D35" s="7">
        <v>135</v>
      </c>
      <c r="E35" s="21" t="s">
        <v>12</v>
      </c>
      <c r="F35" s="26">
        <v>115</v>
      </c>
      <c r="G35" s="27">
        <f t="shared" si="0"/>
        <v>15525</v>
      </c>
      <c r="H35" s="26">
        <v>58</v>
      </c>
      <c r="I35" s="27">
        <v>7830</v>
      </c>
      <c r="J35" s="26">
        <v>30</v>
      </c>
      <c r="K35" s="27">
        <v>4050</v>
      </c>
    </row>
    <row r="36" spans="1:11" s="9" customFormat="1" ht="20.25" customHeight="1" x14ac:dyDescent="0.25">
      <c r="A36" s="4">
        <v>33</v>
      </c>
      <c r="B36" s="5">
        <v>3000</v>
      </c>
      <c r="C36" s="6" t="s">
        <v>64</v>
      </c>
      <c r="D36" s="7">
        <v>135</v>
      </c>
      <c r="E36" s="21" t="s">
        <v>12</v>
      </c>
      <c r="F36" s="26">
        <v>135</v>
      </c>
      <c r="G36" s="27">
        <f t="shared" si="0"/>
        <v>18225</v>
      </c>
      <c r="H36" s="26">
        <v>64</v>
      </c>
      <c r="I36" s="27">
        <v>8640</v>
      </c>
      <c r="J36" s="26">
        <v>38</v>
      </c>
      <c r="K36" s="27">
        <v>5130</v>
      </c>
    </row>
    <row r="37" spans="1:11" x14ac:dyDescent="0.25">
      <c r="A37" s="4">
        <v>34</v>
      </c>
      <c r="B37" s="5">
        <v>3001</v>
      </c>
      <c r="C37" s="6" t="s">
        <v>65</v>
      </c>
      <c r="D37" s="7">
        <v>30</v>
      </c>
      <c r="E37" s="21" t="s">
        <v>21</v>
      </c>
      <c r="F37" s="26">
        <v>340</v>
      </c>
      <c r="G37" s="27">
        <f t="shared" si="0"/>
        <v>10200</v>
      </c>
      <c r="H37" s="26">
        <v>1700</v>
      </c>
      <c r="I37" s="27">
        <v>51000</v>
      </c>
      <c r="J37" s="26">
        <v>200</v>
      </c>
      <c r="K37" s="27">
        <v>6000</v>
      </c>
    </row>
    <row r="38" spans="1:11" ht="23.25" customHeight="1" x14ac:dyDescent="0.25">
      <c r="A38" s="4">
        <v>35</v>
      </c>
      <c r="B38" s="5">
        <v>3002</v>
      </c>
      <c r="C38" s="6" t="s">
        <v>66</v>
      </c>
      <c r="D38" s="7">
        <v>1</v>
      </c>
      <c r="E38" s="21" t="s">
        <v>9</v>
      </c>
      <c r="F38" s="26">
        <v>185000</v>
      </c>
      <c r="G38" s="27">
        <f t="shared" si="0"/>
        <v>185000</v>
      </c>
      <c r="H38" s="26">
        <v>350000</v>
      </c>
      <c r="I38" s="27">
        <v>350000</v>
      </c>
      <c r="J38" s="26">
        <v>10000</v>
      </c>
      <c r="K38" s="27">
        <v>10000</v>
      </c>
    </row>
    <row r="39" spans="1:11" x14ac:dyDescent="0.25">
      <c r="A39" s="4">
        <v>36</v>
      </c>
      <c r="B39" s="5">
        <v>3003</v>
      </c>
      <c r="C39" s="6" t="s">
        <v>67</v>
      </c>
      <c r="D39" s="7">
        <v>305.75</v>
      </c>
      <c r="E39" s="21" t="s">
        <v>21</v>
      </c>
      <c r="F39" s="26">
        <v>3800</v>
      </c>
      <c r="G39" s="27">
        <f t="shared" si="0"/>
        <v>1161850</v>
      </c>
      <c r="H39" s="26">
        <v>6850</v>
      </c>
      <c r="I39" s="27">
        <v>2094387.5</v>
      </c>
      <c r="J39" s="26">
        <v>5400</v>
      </c>
      <c r="K39" s="27">
        <v>1651050</v>
      </c>
    </row>
    <row r="40" spans="1:11" ht="18" customHeight="1" x14ac:dyDescent="0.25">
      <c r="A40" s="4">
        <v>37</v>
      </c>
      <c r="B40" s="5">
        <v>3004</v>
      </c>
      <c r="C40" s="6" t="s">
        <v>68</v>
      </c>
      <c r="D40" s="7">
        <v>1528.75</v>
      </c>
      <c r="E40" s="21" t="s">
        <v>12</v>
      </c>
      <c r="F40" s="26">
        <v>24</v>
      </c>
      <c r="G40" s="27">
        <f t="shared" si="0"/>
        <v>36690</v>
      </c>
      <c r="H40" s="26">
        <v>27.5</v>
      </c>
      <c r="I40" s="27">
        <v>42040.625</v>
      </c>
      <c r="J40" s="26">
        <v>18.75</v>
      </c>
      <c r="K40" s="27">
        <v>28664.0625</v>
      </c>
    </row>
    <row r="41" spans="1:11" x14ac:dyDescent="0.25">
      <c r="A41" s="4">
        <v>38</v>
      </c>
      <c r="B41" s="5">
        <v>3005</v>
      </c>
      <c r="C41" s="6" t="s">
        <v>69</v>
      </c>
      <c r="D41" s="7">
        <v>82.4</v>
      </c>
      <c r="E41" s="21" t="s">
        <v>21</v>
      </c>
      <c r="F41" s="26">
        <v>860</v>
      </c>
      <c r="G41" s="27">
        <f t="shared" si="0"/>
        <v>70864</v>
      </c>
      <c r="H41" s="26">
        <v>330</v>
      </c>
      <c r="I41" s="27">
        <v>27192.000000000004</v>
      </c>
      <c r="J41" s="26">
        <v>1000</v>
      </c>
      <c r="K41" s="27">
        <v>82400</v>
      </c>
    </row>
    <row r="42" spans="1:11" ht="16.5" customHeight="1" x14ac:dyDescent="0.25">
      <c r="A42" s="4">
        <v>39</v>
      </c>
      <c r="B42" s="5">
        <v>3006</v>
      </c>
      <c r="C42" s="6" t="s">
        <v>70</v>
      </c>
      <c r="D42" s="10">
        <v>1</v>
      </c>
      <c r="E42" s="21" t="s">
        <v>9</v>
      </c>
      <c r="F42" s="28">
        <v>25000</v>
      </c>
      <c r="G42" s="27">
        <f t="shared" si="0"/>
        <v>25000</v>
      </c>
      <c r="H42" s="28">
        <v>25000</v>
      </c>
      <c r="I42" s="27">
        <v>25000</v>
      </c>
      <c r="J42" s="28">
        <v>25000</v>
      </c>
      <c r="K42" s="27">
        <v>25000</v>
      </c>
    </row>
    <row r="43" spans="1:11" s="2" customFormat="1" ht="33.6" customHeight="1" thickBot="1" x14ac:dyDescent="0.35">
      <c r="A43" s="12" t="s">
        <v>72</v>
      </c>
      <c r="B43" s="13" t="s">
        <v>71</v>
      </c>
      <c r="C43" s="14"/>
      <c r="D43" s="14"/>
      <c r="E43" s="14"/>
      <c r="F43" s="29">
        <f>SUM(G4:G42)</f>
        <v>4313833.2</v>
      </c>
      <c r="G43" s="30"/>
      <c r="H43" s="29">
        <f>SUM(I4:I42)</f>
        <v>5209123.625</v>
      </c>
      <c r="I43" s="30"/>
      <c r="J43" s="29">
        <f>SUM(K4:K42)</f>
        <v>4799785.3125</v>
      </c>
      <c r="K43" s="30"/>
    </row>
  </sheetData>
  <mergeCells count="9">
    <mergeCell ref="J2:K2"/>
    <mergeCell ref="A1:K1"/>
    <mergeCell ref="B43:E43"/>
    <mergeCell ref="F43:G43"/>
    <mergeCell ref="H43:I43"/>
    <mergeCell ref="J43:K43"/>
    <mergeCell ref="A2:E2"/>
    <mergeCell ref="F2:G2"/>
    <mergeCell ref="H2:I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4ef790d04b873e9bedc9f970abb49fbe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be86acbbf19cb3ac35ce3e9cb8fe9f62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499DD3-FE00-4C8B-B472-13DBDEA940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0AF6DF-00B2-4622-810D-4F2F296E8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078692-DAB3-4359-AA7D-73647DBD0235}">
  <ds:schemaRefs>
    <ds:schemaRef ds:uri="http://schemas.microsoft.com/office/2006/metadata/properties"/>
    <ds:schemaRef ds:uri="http://schemas.microsoft.com/office/infopath/2007/PartnerControls"/>
    <ds:schemaRef ds:uri="8f010f27-7853-4733-92b9-64a8c968f2f9"/>
    <ds:schemaRef ds:uri="37113ef0-d53c-44ae-b3fd-b1e91623a2df"/>
    <ds:schemaRef ds:uri="ca1c673c-5ca3-4a05-9f09-f15bea49d2c4"/>
    <ds:schemaRef ds:uri="926a17e6-f857-4f36-a0cf-6aeb21230cd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Quantities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Judelson, Davida A.</dc:creator>
  <cp:keywords/>
  <dc:description/>
  <cp:lastModifiedBy>Queenie Tran</cp:lastModifiedBy>
  <cp:revision/>
  <dcterms:created xsi:type="dcterms:W3CDTF">2025-08-20T19:56:08Z</dcterms:created>
  <dcterms:modified xsi:type="dcterms:W3CDTF">2025-11-25T22:13:09Z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