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paulmn.sharepoint.com/sites/ProcurementProjects/Shared Documents/General/YEAR 2025/EVENTS IN 2025/EVENT 1648-21-RFB-SPRWS-2026 LSLR PROJECT AREA-CASE VAN DYKE-RACHEL M/"/>
    </mc:Choice>
  </mc:AlternateContent>
  <xr:revisionPtr revIDLastSave="45" documentId="8_{DF7D026C-5E37-4D17-97DF-CF59BDB437D4}" xr6:coauthVersionLast="47" xr6:coauthVersionMax="47" xr10:uidLastSave="{77B8ED13-36D8-4F4B-B1D6-B3DA06805848}"/>
  <bookViews>
    <workbookView xWindow="-28920" yWindow="-120" windowWidth="29040" windowHeight="15840" xr2:uid="{E1637B8B-61BB-4E13-B4DD-628A9DAA35B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J23" i="1"/>
  <c r="L23" i="1"/>
  <c r="N23" i="1"/>
  <c r="G21" i="1" l="1"/>
  <c r="G22" i="1"/>
  <c r="G11" i="1"/>
  <c r="G12" i="1"/>
  <c r="G13" i="1"/>
  <c r="G14" i="1"/>
  <c r="G15" i="1"/>
  <c r="G16" i="1"/>
  <c r="G17" i="1"/>
  <c r="G18" i="1"/>
  <c r="G19" i="1"/>
  <c r="G20" i="1"/>
  <c r="G10" i="1"/>
  <c r="G7" i="1"/>
  <c r="G8" i="1"/>
  <c r="G9" i="1"/>
  <c r="F23" i="1" l="1"/>
</calcChain>
</file>

<file path=xl/sharedStrings.xml><?xml version="1.0" encoding="utf-8"?>
<sst xmlns="http://schemas.openxmlformats.org/spreadsheetml/2006/main" count="57" uniqueCount="36">
  <si>
    <t>BID FOR LEAD SERVICE LINE REPLACEMENT CASE/VAN DYKE</t>
  </si>
  <si>
    <t>Line No.</t>
  </si>
  <si>
    <t>Spec. No.
Bid No.</t>
  </si>
  <si>
    <t>Item</t>
  </si>
  <si>
    <t>Approx Qty.</t>
  </si>
  <si>
    <t>Unit</t>
  </si>
  <si>
    <t xml:space="preserve"> Unit Price </t>
  </si>
  <si>
    <t xml:space="preserve"> Total Price </t>
  </si>
  <si>
    <t>ABANDON INACTIVE SERVICE - DISCONNECT SERVICE AT MAIN</t>
  </si>
  <si>
    <t>EACH</t>
  </si>
  <si>
    <t>2201.607</t>
  </si>
  <si>
    <t>CONCRETE BASE REMOVAL AND REPLACEMENT UP TO 12" DEPTH</t>
  </si>
  <si>
    <t>CLEAN SEWER LATERAL</t>
  </si>
  <si>
    <t>TELEVISE SANITARY SEWER SERVICE - FROM CLEANOUT</t>
  </si>
  <si>
    <t>INSTALL CLEANOUT</t>
  </si>
  <si>
    <t>LSLR CURB STOP TO METER - MAXIMUM 45 FEET</t>
  </si>
  <si>
    <t>LSLR MAIN TO METER - SHORT SIDE - MAXIMUM 60 FEET</t>
  </si>
  <si>
    <t>LSLR MAIN TO METER - LONG SIDE - MAXIMUM 85 FEET</t>
  </si>
  <si>
    <t>LSLR ROW ONLY - SHORT SIDE - MAXIMUM 25 FEET</t>
  </si>
  <si>
    <t>LSLR ROW ONLY - LONG SIDE - MAXIMUM 45 FEET</t>
  </si>
  <si>
    <t>LSLR ROW STOP TO PROPERTY LINE ONLY - MAXIMUM 10 FEET</t>
  </si>
  <si>
    <t>FREEZING OF WATER SERVICE</t>
  </si>
  <si>
    <t>ADDITIONAL LSLR FOOTAGE BEYOND MAXIMUMS</t>
  </si>
  <si>
    <t>LIN. FT.</t>
  </si>
  <si>
    <t>POTHOLING SERVICE FOR MATERIAL INVESTIGATION</t>
  </si>
  <si>
    <t>3004</t>
  </si>
  <si>
    <t>ALLOWANCE</t>
  </si>
  <si>
    <t>LUMP SUM</t>
  </si>
  <si>
    <t>TOTAL BID AMOUNT
Please enter this amount on Line Response on Supplier Portal via www.stpaulbids.com</t>
  </si>
  <si>
    <r>
      <t>INTERNAL SERVICE LINE RECONNECTION GREATER THAN 10’</t>
    </r>
    <r>
      <rPr>
        <sz val="11"/>
        <color rgb="FF000000"/>
        <rFont val="Times New Roman"/>
        <family val="1"/>
      </rPr>
      <t> </t>
    </r>
  </si>
  <si>
    <t>BID FORM SUMMARY
EVENT # 1648
THIS MUST BE FILLED OUT IN EXCEL &amp; ATTACHED TO THE VENDOR'S BID RESPONSE
NO HANDWRITTEN PRICES WILL BE ACCEPTED</t>
  </si>
  <si>
    <t>M&amp;B Services</t>
  </si>
  <si>
    <t>Bituminous Roadway</t>
  </si>
  <si>
    <t>Castrejon</t>
  </si>
  <si>
    <t>Five Star Energy</t>
  </si>
  <si>
    <t>North Starz Underground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</si>
</sst>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00B0F0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wrapText="1"/>
    </xf>
    <xf numFmtId="44" fontId="2" fillId="0" borderId="0" xfId="1" applyFont="1" applyAlignment="1">
      <alignment wrapText="1"/>
    </xf>
    <xf numFmtId="0" fontId="2" fillId="0" borderId="2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49" fontId="2" fillId="0" borderId="2" xfId="0" applyNumberFormat="1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44" fontId="2" fillId="0" borderId="11" xfId="1" applyFont="1" applyBorder="1" applyAlignment="1">
      <alignment wrapText="1"/>
    </xf>
    <xf numFmtId="0" fontId="6" fillId="0" borderId="12" xfId="0" applyFont="1" applyBorder="1" applyAlignment="1">
      <alignment horizontal="right" wrapText="1"/>
    </xf>
    <xf numFmtId="0" fontId="6" fillId="0" borderId="13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164" fontId="7" fillId="3" borderId="15" xfId="1" applyNumberFormat="1" applyFont="1" applyFill="1" applyBorder="1" applyAlignment="1">
      <alignment horizontal="center" wrapText="1"/>
    </xf>
    <xf numFmtId="164" fontId="7" fillId="3" borderId="16" xfId="1" applyNumberFormat="1" applyFont="1" applyFill="1" applyBorder="1" applyAlignment="1">
      <alignment horizontal="center" wrapText="1"/>
    </xf>
    <xf numFmtId="44" fontId="2" fillId="0" borderId="17" xfId="1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4" fillId="0" borderId="19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44" fontId="5" fillId="2" borderId="10" xfId="1" applyFont="1" applyFill="1" applyBorder="1" applyAlignment="1">
      <alignment horizontal="center" wrapText="1"/>
    </xf>
    <xf numFmtId="44" fontId="2" fillId="0" borderId="10" xfId="1" applyFont="1" applyBorder="1" applyAlignment="1">
      <alignment wrapText="1"/>
    </xf>
    <xf numFmtId="44" fontId="2" fillId="0" borderId="10" xfId="1" applyFont="1" applyFill="1" applyBorder="1" applyAlignment="1">
      <alignment wrapText="1"/>
    </xf>
    <xf numFmtId="44" fontId="2" fillId="0" borderId="21" xfId="1" applyFont="1" applyBorder="1" applyAlignment="1">
      <alignment wrapText="1"/>
    </xf>
    <xf numFmtId="8" fontId="2" fillId="0" borderId="10" xfId="1" applyNumberFormat="1" applyFont="1" applyBorder="1" applyAlignment="1">
      <alignment wrapText="1"/>
    </xf>
    <xf numFmtId="8" fontId="2" fillId="0" borderId="11" xfId="1" applyNumberFormat="1" applyFont="1" applyBorder="1" applyAlignment="1">
      <alignment wrapText="1"/>
    </xf>
    <xf numFmtId="8" fontId="2" fillId="0" borderId="10" xfId="1" applyNumberFormat="1" applyFont="1" applyFill="1" applyBorder="1" applyAlignment="1">
      <alignment wrapText="1"/>
    </xf>
    <xf numFmtId="8" fontId="2" fillId="0" borderId="21" xfId="1" applyNumberFormat="1" applyFont="1" applyBorder="1" applyAlignment="1">
      <alignment wrapText="1"/>
    </xf>
    <xf numFmtId="8" fontId="2" fillId="0" borderId="17" xfId="1" applyNumberFormat="1" applyFont="1" applyBorder="1" applyAlignment="1">
      <alignment wrapText="1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5" fillId="2" borderId="25" xfId="0" applyFont="1" applyFill="1" applyBorder="1" applyAlignment="1">
      <alignment horizontal="center" wrapText="1"/>
    </xf>
    <xf numFmtId="0" fontId="5" fillId="2" borderId="26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CFEF9-9F8E-421C-9DE5-6C46A5ADD84E}">
  <sheetPr>
    <pageSetUpPr fitToPage="1"/>
  </sheetPr>
  <dimension ref="A1:O23"/>
  <sheetViews>
    <sheetView tabSelected="1" zoomScale="93" zoomScaleNormal="93" workbookViewId="0">
      <selection activeCell="C25" sqref="C25"/>
    </sheetView>
  </sheetViews>
  <sheetFormatPr defaultColWidth="9.140625" defaultRowHeight="15" x14ac:dyDescent="0.25"/>
  <cols>
    <col min="1" max="1" width="5.5703125" style="1" customWidth="1"/>
    <col min="2" max="2" width="12" style="1" customWidth="1"/>
    <col min="3" max="3" width="68" style="1" customWidth="1"/>
    <col min="4" max="4" width="7.85546875" style="1" customWidth="1"/>
    <col min="5" max="5" width="12" style="1" customWidth="1"/>
    <col min="6" max="6" width="14.7109375" style="2" customWidth="1"/>
    <col min="7" max="7" width="17.5703125" style="1" customWidth="1"/>
    <col min="8" max="8" width="14.7109375" style="2" customWidth="1"/>
    <col min="9" max="9" width="17.5703125" style="1" customWidth="1"/>
    <col min="10" max="10" width="14.7109375" style="2" customWidth="1"/>
    <col min="11" max="11" width="17.5703125" style="1" customWidth="1"/>
    <col min="12" max="12" width="14.7109375" style="2" customWidth="1"/>
    <col min="13" max="13" width="17.5703125" style="1" customWidth="1"/>
    <col min="14" max="14" width="14.7109375" style="2" customWidth="1"/>
    <col min="15" max="15" width="17.5703125" style="1" customWidth="1"/>
    <col min="16" max="16384" width="9.140625" style="1"/>
  </cols>
  <sheetData>
    <row r="1" spans="1:15" ht="40.5" customHeight="1" x14ac:dyDescent="0.25">
      <c r="A1" s="9" t="s">
        <v>30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1"/>
    </row>
    <row r="2" spans="1:15" ht="29.25" customHeight="1" x14ac:dyDescent="0.25">
      <c r="A2" s="12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3"/>
    </row>
    <row r="3" spans="1:15" ht="3" customHeight="1" thickBot="1" x14ac:dyDescent="0.3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7"/>
    </row>
    <row r="4" spans="1:15" ht="29.25" customHeight="1" thickBot="1" x14ac:dyDescent="0.3">
      <c r="A4" s="12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3"/>
    </row>
    <row r="5" spans="1:15" ht="29.25" customHeight="1" thickBot="1" x14ac:dyDescent="0.3">
      <c r="A5" s="41"/>
      <c r="B5" s="42"/>
      <c r="C5" s="42"/>
      <c r="D5" s="42"/>
      <c r="E5" s="43"/>
      <c r="F5" s="24" t="s">
        <v>31</v>
      </c>
      <c r="G5" s="25"/>
      <c r="H5" s="24" t="s">
        <v>32</v>
      </c>
      <c r="I5" s="25"/>
      <c r="J5" s="24" t="s">
        <v>33</v>
      </c>
      <c r="K5" s="25"/>
      <c r="L5" s="24" t="s">
        <v>34</v>
      </c>
      <c r="M5" s="25"/>
      <c r="N5" s="24" t="s">
        <v>35</v>
      </c>
      <c r="O5" s="25"/>
    </row>
    <row r="6" spans="1:15" ht="30" customHeight="1" x14ac:dyDescent="0.25">
      <c r="A6" s="38" t="s">
        <v>1</v>
      </c>
      <c r="B6" s="39" t="s">
        <v>2</v>
      </c>
      <c r="C6" s="39" t="s">
        <v>3</v>
      </c>
      <c r="D6" s="39" t="s">
        <v>4</v>
      </c>
      <c r="E6" s="40" t="s">
        <v>5</v>
      </c>
      <c r="F6" s="26" t="s">
        <v>6</v>
      </c>
      <c r="G6" s="14" t="s">
        <v>7</v>
      </c>
      <c r="H6" s="26" t="s">
        <v>6</v>
      </c>
      <c r="I6" s="14" t="s">
        <v>7</v>
      </c>
      <c r="J6" s="26" t="s">
        <v>6</v>
      </c>
      <c r="K6" s="14" t="s">
        <v>7</v>
      </c>
      <c r="L6" s="26" t="s">
        <v>6</v>
      </c>
      <c r="M6" s="14" t="s">
        <v>7</v>
      </c>
      <c r="N6" s="26" t="s">
        <v>6</v>
      </c>
      <c r="O6" s="14" t="s">
        <v>7</v>
      </c>
    </row>
    <row r="7" spans="1:15" ht="18.75" customHeight="1" x14ac:dyDescent="0.25">
      <c r="A7" s="15">
        <v>1</v>
      </c>
      <c r="B7" s="4">
        <v>2104.5189999999998</v>
      </c>
      <c r="C7" s="5" t="s">
        <v>8</v>
      </c>
      <c r="D7" s="3">
        <v>1</v>
      </c>
      <c r="E7" s="23" t="s">
        <v>9</v>
      </c>
      <c r="F7" s="27">
        <v>4500</v>
      </c>
      <c r="G7" s="16">
        <f t="shared" ref="G7:G9" si="0">D7*F7</f>
        <v>4500</v>
      </c>
      <c r="H7" s="27">
        <v>8000</v>
      </c>
      <c r="I7" s="16">
        <v>8000</v>
      </c>
      <c r="J7" s="27">
        <v>2000</v>
      </c>
      <c r="K7" s="16">
        <v>2000</v>
      </c>
      <c r="L7" s="30">
        <v>2500</v>
      </c>
      <c r="M7" s="31">
        <v>2500</v>
      </c>
      <c r="N7" s="27">
        <v>10277</v>
      </c>
      <c r="O7" s="16">
        <v>10277</v>
      </c>
    </row>
    <row r="8" spans="1:15" ht="19.5" customHeight="1" x14ac:dyDescent="0.25">
      <c r="A8" s="15">
        <v>2</v>
      </c>
      <c r="B8" s="4" t="s">
        <v>10</v>
      </c>
      <c r="C8" s="5" t="s">
        <v>11</v>
      </c>
      <c r="D8" s="3">
        <v>1</v>
      </c>
      <c r="E8" s="23" t="s">
        <v>9</v>
      </c>
      <c r="F8" s="27">
        <v>1500</v>
      </c>
      <c r="G8" s="16">
        <f t="shared" si="0"/>
        <v>1500</v>
      </c>
      <c r="H8" s="27">
        <v>5000</v>
      </c>
      <c r="I8" s="16">
        <v>5000</v>
      </c>
      <c r="J8" s="27">
        <v>2500</v>
      </c>
      <c r="K8" s="16">
        <v>2500</v>
      </c>
      <c r="L8" s="30">
        <v>3000</v>
      </c>
      <c r="M8" s="31">
        <v>3000</v>
      </c>
      <c r="N8" s="27">
        <v>11580</v>
      </c>
      <c r="O8" s="16">
        <v>11580</v>
      </c>
    </row>
    <row r="9" spans="1:15" x14ac:dyDescent="0.25">
      <c r="A9" s="15">
        <v>3</v>
      </c>
      <c r="B9" s="7">
        <v>2503.6030000000001</v>
      </c>
      <c r="C9" s="6" t="s">
        <v>12</v>
      </c>
      <c r="D9" s="3">
        <v>3</v>
      </c>
      <c r="E9" s="23" t="s">
        <v>9</v>
      </c>
      <c r="F9" s="27">
        <v>250</v>
      </c>
      <c r="G9" s="16">
        <f t="shared" si="0"/>
        <v>750</v>
      </c>
      <c r="H9" s="27">
        <v>3000</v>
      </c>
      <c r="I9" s="16">
        <v>9000</v>
      </c>
      <c r="J9" s="27">
        <v>1200</v>
      </c>
      <c r="K9" s="16">
        <v>3600</v>
      </c>
      <c r="L9" s="30">
        <v>100</v>
      </c>
      <c r="M9" s="31">
        <v>300</v>
      </c>
      <c r="N9" s="27">
        <v>867</v>
      </c>
      <c r="O9" s="16">
        <v>2601</v>
      </c>
    </row>
    <row r="10" spans="1:15" ht="21" customHeight="1" x14ac:dyDescent="0.25">
      <c r="A10" s="15">
        <v>4</v>
      </c>
      <c r="B10" s="3">
        <v>2503.6030000000001</v>
      </c>
      <c r="C10" s="6" t="s">
        <v>13</v>
      </c>
      <c r="D10" s="3">
        <v>65</v>
      </c>
      <c r="E10" s="23" t="s">
        <v>9</v>
      </c>
      <c r="F10" s="27">
        <v>95</v>
      </c>
      <c r="G10" s="16">
        <f t="shared" ref="G10:G16" si="1">D10*F10</f>
        <v>6175</v>
      </c>
      <c r="H10" s="27">
        <v>1000</v>
      </c>
      <c r="I10" s="16">
        <v>65000</v>
      </c>
      <c r="J10" s="27">
        <v>850</v>
      </c>
      <c r="K10" s="16">
        <v>55250</v>
      </c>
      <c r="L10" s="30">
        <v>200</v>
      </c>
      <c r="M10" s="31">
        <v>13000</v>
      </c>
      <c r="N10" s="27">
        <v>1305</v>
      </c>
      <c r="O10" s="16">
        <v>84825</v>
      </c>
    </row>
    <row r="11" spans="1:15" x14ac:dyDescent="0.25">
      <c r="A11" s="15">
        <v>5</v>
      </c>
      <c r="B11" s="3">
        <v>2503.6030000000001</v>
      </c>
      <c r="C11" s="6" t="s">
        <v>14</v>
      </c>
      <c r="D11" s="3">
        <v>21</v>
      </c>
      <c r="E11" s="23" t="s">
        <v>9</v>
      </c>
      <c r="F11" s="27">
        <v>250</v>
      </c>
      <c r="G11" s="16">
        <f t="shared" si="1"/>
        <v>5250</v>
      </c>
      <c r="H11" s="27">
        <v>1300</v>
      </c>
      <c r="I11" s="16">
        <v>27300</v>
      </c>
      <c r="J11" s="27">
        <v>380</v>
      </c>
      <c r="K11" s="16">
        <v>7980</v>
      </c>
      <c r="L11" s="30">
        <v>1200</v>
      </c>
      <c r="M11" s="31">
        <v>25200</v>
      </c>
      <c r="N11" s="27">
        <v>1455</v>
      </c>
      <c r="O11" s="16">
        <v>30555</v>
      </c>
    </row>
    <row r="12" spans="1:15" ht="15.75" customHeight="1" x14ac:dyDescent="0.25">
      <c r="A12" s="15">
        <v>6</v>
      </c>
      <c r="B12" s="3">
        <v>2504.6019999999999</v>
      </c>
      <c r="C12" s="6" t="s">
        <v>15</v>
      </c>
      <c r="D12" s="3">
        <v>57</v>
      </c>
      <c r="E12" s="23" t="s">
        <v>9</v>
      </c>
      <c r="F12" s="27">
        <v>5000</v>
      </c>
      <c r="G12" s="16">
        <f t="shared" si="1"/>
        <v>285000</v>
      </c>
      <c r="H12" s="27">
        <v>11700</v>
      </c>
      <c r="I12" s="16">
        <v>666900</v>
      </c>
      <c r="J12" s="27">
        <v>8200</v>
      </c>
      <c r="K12" s="16">
        <v>467400</v>
      </c>
      <c r="L12" s="30">
        <v>11850</v>
      </c>
      <c r="M12" s="31">
        <v>675450</v>
      </c>
      <c r="N12" s="27">
        <v>7825</v>
      </c>
      <c r="O12" s="16">
        <v>446025</v>
      </c>
    </row>
    <row r="13" spans="1:15" ht="19.5" customHeight="1" x14ac:dyDescent="0.25">
      <c r="A13" s="15">
        <v>7</v>
      </c>
      <c r="B13" s="4">
        <v>2504.6019999999999</v>
      </c>
      <c r="C13" s="5" t="s">
        <v>16</v>
      </c>
      <c r="D13" s="3">
        <v>6</v>
      </c>
      <c r="E13" s="23" t="s">
        <v>9</v>
      </c>
      <c r="F13" s="27">
        <v>6200</v>
      </c>
      <c r="G13" s="16">
        <f t="shared" si="1"/>
        <v>37200</v>
      </c>
      <c r="H13" s="27">
        <v>12600</v>
      </c>
      <c r="I13" s="16">
        <v>75600</v>
      </c>
      <c r="J13" s="27">
        <v>10000</v>
      </c>
      <c r="K13" s="16">
        <v>60000</v>
      </c>
      <c r="L13" s="30">
        <v>15900</v>
      </c>
      <c r="M13" s="31">
        <v>95400</v>
      </c>
      <c r="N13" s="27">
        <v>12595</v>
      </c>
      <c r="O13" s="16">
        <v>75570</v>
      </c>
    </row>
    <row r="14" spans="1:15" ht="16.5" customHeight="1" x14ac:dyDescent="0.25">
      <c r="A14" s="15">
        <v>8</v>
      </c>
      <c r="B14" s="3">
        <v>2504.6019999999999</v>
      </c>
      <c r="C14" s="6" t="s">
        <v>17</v>
      </c>
      <c r="D14" s="3">
        <v>1</v>
      </c>
      <c r="E14" s="23" t="s">
        <v>9</v>
      </c>
      <c r="F14" s="27">
        <v>8755</v>
      </c>
      <c r="G14" s="16">
        <f t="shared" si="1"/>
        <v>8755</v>
      </c>
      <c r="H14" s="27">
        <v>13250</v>
      </c>
      <c r="I14" s="16">
        <v>13250</v>
      </c>
      <c r="J14" s="27">
        <v>13000</v>
      </c>
      <c r="K14" s="16">
        <v>13000</v>
      </c>
      <c r="L14" s="30">
        <v>16000</v>
      </c>
      <c r="M14" s="31">
        <v>16000</v>
      </c>
      <c r="N14" s="27">
        <v>14315</v>
      </c>
      <c r="O14" s="16">
        <v>14315</v>
      </c>
    </row>
    <row r="15" spans="1:15" ht="18" customHeight="1" x14ac:dyDescent="0.25">
      <c r="A15" s="15">
        <v>9</v>
      </c>
      <c r="B15" s="3">
        <v>2504.6019999999999</v>
      </c>
      <c r="C15" s="6" t="s">
        <v>18</v>
      </c>
      <c r="D15" s="3">
        <v>1</v>
      </c>
      <c r="E15" s="23" t="s">
        <v>9</v>
      </c>
      <c r="F15" s="27">
        <v>5200</v>
      </c>
      <c r="G15" s="16">
        <f t="shared" si="1"/>
        <v>5200</v>
      </c>
      <c r="H15" s="27">
        <v>14000</v>
      </c>
      <c r="I15" s="16">
        <v>14000</v>
      </c>
      <c r="J15" s="27">
        <v>7500</v>
      </c>
      <c r="K15" s="16">
        <v>7500</v>
      </c>
      <c r="L15" s="30">
        <v>8300</v>
      </c>
      <c r="M15" s="31">
        <v>8300</v>
      </c>
      <c r="N15" s="27">
        <v>12900</v>
      </c>
      <c r="O15" s="16">
        <v>12900</v>
      </c>
    </row>
    <row r="16" spans="1:15" ht="17.25" customHeight="1" x14ac:dyDescent="0.25">
      <c r="A16" s="15">
        <v>10</v>
      </c>
      <c r="B16" s="3">
        <v>2504.6019999999999</v>
      </c>
      <c r="C16" s="5" t="s">
        <v>19</v>
      </c>
      <c r="D16" s="3">
        <v>1</v>
      </c>
      <c r="E16" s="23" t="s">
        <v>9</v>
      </c>
      <c r="F16" s="27">
        <v>6150</v>
      </c>
      <c r="G16" s="16">
        <f t="shared" si="1"/>
        <v>6150</v>
      </c>
      <c r="H16" s="27">
        <v>14500</v>
      </c>
      <c r="I16" s="16">
        <v>14500</v>
      </c>
      <c r="J16" s="27">
        <v>11300</v>
      </c>
      <c r="K16" s="16">
        <v>11300</v>
      </c>
      <c r="L16" s="30">
        <v>8800</v>
      </c>
      <c r="M16" s="31">
        <v>8800</v>
      </c>
      <c r="N16" s="27">
        <v>13045</v>
      </c>
      <c r="O16" s="16">
        <v>13045</v>
      </c>
    </row>
    <row r="17" spans="1:15" ht="21" customHeight="1" x14ac:dyDescent="0.25">
      <c r="A17" s="15">
        <v>11</v>
      </c>
      <c r="B17" s="3">
        <v>2504.6</v>
      </c>
      <c r="C17" s="6" t="s">
        <v>20</v>
      </c>
      <c r="D17" s="3">
        <v>1</v>
      </c>
      <c r="E17" s="23" t="s">
        <v>9</v>
      </c>
      <c r="F17" s="28">
        <v>3500</v>
      </c>
      <c r="G17" s="16">
        <f t="shared" ref="G17:G22" si="2">D17*F17</f>
        <v>3500</v>
      </c>
      <c r="H17" s="28">
        <v>11000</v>
      </c>
      <c r="I17" s="16">
        <v>11000</v>
      </c>
      <c r="J17" s="28">
        <v>5500</v>
      </c>
      <c r="K17" s="16">
        <v>5500</v>
      </c>
      <c r="L17" s="32">
        <v>6500</v>
      </c>
      <c r="M17" s="31">
        <v>6500</v>
      </c>
      <c r="N17" s="28">
        <v>11840</v>
      </c>
      <c r="O17" s="16">
        <v>11840</v>
      </c>
    </row>
    <row r="18" spans="1:15" x14ac:dyDescent="0.25">
      <c r="A18" s="15">
        <v>12</v>
      </c>
      <c r="B18" s="3">
        <v>3005</v>
      </c>
      <c r="C18" s="6" t="s">
        <v>21</v>
      </c>
      <c r="D18" s="3">
        <v>46</v>
      </c>
      <c r="E18" s="23" t="s">
        <v>9</v>
      </c>
      <c r="F18" s="28">
        <v>100</v>
      </c>
      <c r="G18" s="16">
        <f t="shared" si="2"/>
        <v>4600</v>
      </c>
      <c r="H18" s="28">
        <v>300</v>
      </c>
      <c r="I18" s="16">
        <v>13800</v>
      </c>
      <c r="J18" s="28">
        <v>850</v>
      </c>
      <c r="K18" s="16">
        <v>39100</v>
      </c>
      <c r="L18" s="32">
        <v>1000</v>
      </c>
      <c r="M18" s="31">
        <v>46000</v>
      </c>
      <c r="N18" s="28">
        <v>1680</v>
      </c>
      <c r="O18" s="16">
        <v>77280</v>
      </c>
    </row>
    <row r="19" spans="1:15" ht="19.5" customHeight="1" x14ac:dyDescent="0.25">
      <c r="A19" s="15">
        <v>13</v>
      </c>
      <c r="B19" s="3">
        <v>2504.6019999999999</v>
      </c>
      <c r="C19" s="6" t="s">
        <v>22</v>
      </c>
      <c r="D19" s="3">
        <v>100</v>
      </c>
      <c r="E19" s="23" t="s">
        <v>23</v>
      </c>
      <c r="F19" s="28">
        <v>100</v>
      </c>
      <c r="G19" s="16">
        <f t="shared" si="2"/>
        <v>10000</v>
      </c>
      <c r="H19" s="28">
        <v>80</v>
      </c>
      <c r="I19" s="16">
        <v>8000</v>
      </c>
      <c r="J19" s="28">
        <v>110</v>
      </c>
      <c r="K19" s="16">
        <v>11000</v>
      </c>
      <c r="L19" s="32">
        <v>35</v>
      </c>
      <c r="M19" s="31">
        <v>3500</v>
      </c>
      <c r="N19" s="28">
        <v>225</v>
      </c>
      <c r="O19" s="16">
        <v>22500</v>
      </c>
    </row>
    <row r="20" spans="1:15" ht="16.5" customHeight="1" x14ac:dyDescent="0.25">
      <c r="A20" s="15">
        <v>14</v>
      </c>
      <c r="B20" s="3">
        <v>3001</v>
      </c>
      <c r="C20" s="6" t="s">
        <v>24</v>
      </c>
      <c r="D20" s="3">
        <v>7</v>
      </c>
      <c r="E20" s="23" t="s">
        <v>9</v>
      </c>
      <c r="F20" s="27">
        <v>425</v>
      </c>
      <c r="G20" s="16">
        <f t="shared" si="2"/>
        <v>2975</v>
      </c>
      <c r="H20" s="27">
        <v>1200</v>
      </c>
      <c r="I20" s="16">
        <v>8400</v>
      </c>
      <c r="J20" s="27">
        <v>1200</v>
      </c>
      <c r="K20" s="16">
        <v>8400</v>
      </c>
      <c r="L20" s="30">
        <v>250</v>
      </c>
      <c r="M20" s="31">
        <v>1750</v>
      </c>
      <c r="N20" s="27">
        <v>3145</v>
      </c>
      <c r="O20" s="16">
        <v>22015</v>
      </c>
    </row>
    <row r="21" spans="1:15" ht="16.5" customHeight="1" x14ac:dyDescent="0.25">
      <c r="A21" s="15">
        <v>15</v>
      </c>
      <c r="B21" s="3" t="s">
        <v>25</v>
      </c>
      <c r="C21" s="6" t="s">
        <v>29</v>
      </c>
      <c r="D21" s="3">
        <v>65</v>
      </c>
      <c r="E21" s="23" t="s">
        <v>23</v>
      </c>
      <c r="F21" s="27">
        <v>40</v>
      </c>
      <c r="G21" s="16">
        <f t="shared" si="2"/>
        <v>2600</v>
      </c>
      <c r="H21" s="27">
        <v>50</v>
      </c>
      <c r="I21" s="16">
        <v>3250</v>
      </c>
      <c r="J21" s="27">
        <v>45</v>
      </c>
      <c r="K21" s="16">
        <v>2925</v>
      </c>
      <c r="L21" s="30">
        <v>25</v>
      </c>
      <c r="M21" s="31">
        <v>1625</v>
      </c>
      <c r="N21" s="27">
        <v>1300</v>
      </c>
      <c r="O21" s="16">
        <v>84500</v>
      </c>
    </row>
    <row r="22" spans="1:15" ht="15" customHeight="1" thickBot="1" x14ac:dyDescent="0.3">
      <c r="A22" s="15">
        <v>16</v>
      </c>
      <c r="B22" s="3">
        <v>3006</v>
      </c>
      <c r="C22" s="6" t="s">
        <v>26</v>
      </c>
      <c r="D22" s="3">
        <v>1</v>
      </c>
      <c r="E22" s="23" t="s">
        <v>27</v>
      </c>
      <c r="F22" s="29">
        <v>10000</v>
      </c>
      <c r="G22" s="22">
        <f t="shared" si="2"/>
        <v>10000</v>
      </c>
      <c r="H22" s="29">
        <v>10000</v>
      </c>
      <c r="I22" s="22">
        <v>10000</v>
      </c>
      <c r="J22" s="29">
        <v>10000</v>
      </c>
      <c r="K22" s="22">
        <v>10000</v>
      </c>
      <c r="L22" s="33">
        <v>10000</v>
      </c>
      <c r="M22" s="34">
        <v>10000</v>
      </c>
      <c r="N22" s="29">
        <v>10000</v>
      </c>
      <c r="O22" s="22">
        <v>10000</v>
      </c>
    </row>
    <row r="23" spans="1:15" ht="36" customHeight="1" thickBot="1" x14ac:dyDescent="0.35">
      <c r="A23" s="17">
        <v>17</v>
      </c>
      <c r="B23" s="18" t="s">
        <v>28</v>
      </c>
      <c r="C23" s="19"/>
      <c r="D23" s="19"/>
      <c r="E23" s="19"/>
      <c r="F23" s="20">
        <f>SUM(G7:G22)</f>
        <v>394155</v>
      </c>
      <c r="G23" s="21"/>
      <c r="H23" s="20">
        <f t="shared" ref="H23:O23" si="3">SUM(I7:I22)</f>
        <v>953000</v>
      </c>
      <c r="I23" s="21"/>
      <c r="J23" s="20">
        <f t="shared" ref="J23:O23" si="4">SUM(K7:K22)</f>
        <v>707455</v>
      </c>
      <c r="K23" s="21"/>
      <c r="L23" s="20">
        <f t="shared" ref="L23:O23" si="5">SUM(M7:M22)</f>
        <v>917325</v>
      </c>
      <c r="M23" s="21"/>
      <c r="N23" s="20">
        <f t="shared" ref="N23:O23" si="6">SUM(O7:O22)</f>
        <v>929828</v>
      </c>
      <c r="O23" s="21"/>
    </row>
  </sheetData>
  <mergeCells count="14">
    <mergeCell ref="N5:O5"/>
    <mergeCell ref="N23:O23"/>
    <mergeCell ref="A1:O3"/>
    <mergeCell ref="A4:O4"/>
    <mergeCell ref="A5:E5"/>
    <mergeCell ref="H5:I5"/>
    <mergeCell ref="J5:K5"/>
    <mergeCell ref="L5:M5"/>
    <mergeCell ref="H23:I23"/>
    <mergeCell ref="J23:K23"/>
    <mergeCell ref="L23:M23"/>
    <mergeCell ref="F23:G23"/>
    <mergeCell ref="B23:E23"/>
    <mergeCell ref="F5:G5"/>
  </mergeCells>
  <pageMargins left="0.7" right="0.7" top="0.75" bottom="0.75" header="0.3" footer="0.3"/>
  <pageSetup paperSize="17" scale="6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1c673c-5ca3-4a05-9f09-f15bea49d2c4" xsi:nil="true"/>
    <lcf76f155ced4ddcb4097134ff3c332f xmlns="926a17e6-f857-4f36-a0cf-6aeb21230cdf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ADAC655166BF46BDE64D2955422826" ma:contentTypeVersion="19" ma:contentTypeDescription="Create a new document." ma:contentTypeScope="" ma:versionID="4ef790d04b873e9bedc9f970abb49fbe">
  <xsd:schema xmlns:xsd="http://www.w3.org/2001/XMLSchema" xmlns:xs="http://www.w3.org/2001/XMLSchema" xmlns:p="http://schemas.microsoft.com/office/2006/metadata/properties" xmlns:ns1="http://schemas.microsoft.com/sharepoint/v3" xmlns:ns2="926a17e6-f857-4f36-a0cf-6aeb21230cdf" xmlns:ns3="ca1c673c-5ca3-4a05-9f09-f15bea49d2c4" targetNamespace="http://schemas.microsoft.com/office/2006/metadata/properties" ma:root="true" ma:fieldsID="be86acbbf19cb3ac35ce3e9cb8fe9f62" ns1:_="" ns2:_="" ns3:_="">
    <xsd:import namespace="http://schemas.microsoft.com/sharepoint/v3"/>
    <xsd:import namespace="926a17e6-f857-4f36-a0cf-6aeb21230cdf"/>
    <xsd:import namespace="ca1c673c-5ca3-4a05-9f09-f15bea49d2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6a17e6-f857-4f36-a0cf-6aeb21230c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e6fa08e-94ad-4838-b240-0b9edb7c1f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1c673c-5ca3-4a05-9f09-f15bea49d2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a94a614-9cb3-4256-84d3-3f706fca3e0f}" ma:internalName="TaxCatchAll" ma:showField="CatchAllData" ma:web="ca1c673c-5ca3-4a05-9f09-f15bea49d2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AFFA08-7F9D-47BF-BBD7-EEBF9C503F25}">
  <ds:schemaRefs>
    <ds:schemaRef ds:uri="http://schemas.microsoft.com/office/2006/metadata/properties"/>
    <ds:schemaRef ds:uri="http://schemas.microsoft.com/office/infopath/2007/PartnerControls"/>
    <ds:schemaRef ds:uri="8f010f27-7853-4733-92b9-64a8c968f2f9"/>
    <ds:schemaRef ds:uri="37113ef0-d53c-44ae-b3fd-b1e91623a2df"/>
    <ds:schemaRef ds:uri="ca1c673c-5ca3-4a05-9f09-f15bea49d2c4"/>
    <ds:schemaRef ds:uri="926a17e6-f857-4f36-a0cf-6aeb21230cdf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BE849FD1-3807-44E4-B3AD-22A27AF485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26a17e6-f857-4f36-a0cf-6aeb21230cdf"/>
    <ds:schemaRef ds:uri="ca1c673c-5ca3-4a05-9f09-f15bea49d2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CB4123-46A3-4428-B403-F38352C86B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Kaitlin Swanson</dc:creator>
  <cp:keywords/>
  <dc:description/>
  <cp:lastModifiedBy>Queenie Tran</cp:lastModifiedBy>
  <cp:revision/>
  <dcterms:created xsi:type="dcterms:W3CDTF">2024-03-21T14:28:54Z</dcterms:created>
  <dcterms:modified xsi:type="dcterms:W3CDTF">2025-11-25T22:20:58Z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0x010100E7ADAC655166BF46BDE64D2955422826</vt:lpwstr>
  </property>
  <property fmtid="{D5CDD505-2E9C-101B-9397-08002B2CF9AE}" pid="3" name="MediaServiceImageTags">
    <vt:lpwstr/>
  </property>
</Properties>
</file>